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isaacpresley/Library/Application Support/Box/Box Edit/Documents/984837327295/"/>
    </mc:Choice>
  </mc:AlternateContent>
  <xr:revisionPtr revIDLastSave="0" documentId="13_ncr:1_{93F39B77-83BE-484E-A0AA-3753033633F6}" xr6:coauthVersionLast="47" xr6:coauthVersionMax="47" xr10:uidLastSave="{00000000-0000-0000-0000-000000000000}"/>
  <bookViews>
    <workbookView xWindow="0" yWindow="500" windowWidth="35840" windowHeight="21100" xr2:uid="{00000000-000D-0000-FFFF-FFFF00000000}"/>
  </bookViews>
  <sheets>
    <sheet name="RSU Tax Calculator" sheetId="1" r:id="rId1"/>
    <sheet name="Federal Tax Rates 2022" sheetId="2" r:id="rId2"/>
    <sheet name="State Tax Rates" sheetId="4" r:id="rId3"/>
  </sheets>
  <definedNames>
    <definedName name="_xlnm.Print_Area" localSheetId="0">'RSU Tax Calculator'!$A$1:$L$45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1" l="1"/>
  <c r="F8" i="1" s="1"/>
  <c r="F12" i="1"/>
  <c r="F10" i="1"/>
  <c r="D13" i="1"/>
  <c r="D11" i="1"/>
</calcChain>
</file>

<file path=xl/sharedStrings.xml><?xml version="1.0" encoding="utf-8"?>
<sst xmlns="http://schemas.openxmlformats.org/spreadsheetml/2006/main" count="728" uniqueCount="226">
  <si>
    <t>Restricted Stock Unit (RSU) Tax Calculator</t>
  </si>
  <si>
    <t>Variables - Enter Your Assumptions</t>
  </si>
  <si>
    <t>Tax Calculation</t>
  </si>
  <si>
    <t># of RSUs Granted or Unvested</t>
  </si>
  <si>
    <t>Estimated Taxes From RSUs Due at Vest</t>
  </si>
  <si>
    <t># of RSUs Vesting</t>
  </si>
  <si>
    <t>Company Share Price at Vesting</t>
  </si>
  <si>
    <t>Estimated Proceeds After-tax</t>
  </si>
  <si>
    <t>Salary/Combined Salary</t>
  </si>
  <si>
    <t>Single or Joint (Select One)</t>
  </si>
  <si>
    <t>Single</t>
  </si>
  <si>
    <t>High Potential for Under-withholding?</t>
  </si>
  <si>
    <t>Joint</t>
  </si>
  <si>
    <t>10% of taxable income</t>
  </si>
  <si>
    <t>$987.50 plus 12% of the amount over $9,875</t>
  </si>
  <si>
    <t>$1,975 plus 12% of the amount over $19,750</t>
  </si>
  <si>
    <t>$4,617.50 plus 22% of the amount over $40,125</t>
  </si>
  <si>
    <t>$9,235 plus 22% of the amount over $80,250</t>
  </si>
  <si>
    <t>$14,605.50 plus 24% of the amount over $85,525</t>
  </si>
  <si>
    <t>$29,211 plus 24% of the amount over $171,050</t>
  </si>
  <si>
    <t>$33,271.50 plus 32% of the amount over $163,300</t>
  </si>
  <si>
    <t>$66,543 plus 32% of the amount over $326,600</t>
  </si>
  <si>
    <t>$47,367.50 plus 35% of the amount over $207,350</t>
  </si>
  <si>
    <t>$94,735 plus 35% of the amount over $414,700</t>
  </si>
  <si>
    <t>$156,235 plus 37% of the amount over $518,400</t>
  </si>
  <si>
    <t>$167,307.50 plus 37% of the amount over $622,050</t>
  </si>
  <si>
    <t>Cordant Wealth Partners</t>
  </si>
  <si>
    <t>$0 to $10,275</t>
  </si>
  <si>
    <t>$10,276 to $41,775</t>
  </si>
  <si>
    <t>$20,551 to $83,550</t>
  </si>
  <si>
    <t>$41,776 to $89,075</t>
  </si>
  <si>
    <t>$83,551 to $178,150</t>
  </si>
  <si>
    <t>$89,076 to $170,050</t>
  </si>
  <si>
    <t>$178,151 to $340,100</t>
  </si>
  <si>
    <t>$170,051 to $215,950</t>
  </si>
  <si>
    <t>$340,101 to $431,900</t>
  </si>
  <si>
    <t>$215,951 to $539,900</t>
  </si>
  <si>
    <t>$431,901 to $647,850</t>
  </si>
  <si>
    <t>Over $539,900</t>
  </si>
  <si>
    <t>Over $647,850</t>
  </si>
  <si>
    <t>$0 to $20,550</t>
  </si>
  <si>
    <t>2022 State Income Tax Rates and Brackets</t>
  </si>
  <si>
    <t>State Individual Income Tax Rates and Brackets, as of January 1, 2022</t>
  </si>
  <si>
    <t>Single Filer</t>
  </si>
  <si>
    <t>Married Filing Jointly</t>
  </si>
  <si>
    <t>Standard Deduction</t>
  </si>
  <si>
    <t>Personal Exemption</t>
  </si>
  <si>
    <t>State</t>
  </si>
  <si>
    <t>Rates</t>
  </si>
  <si>
    <t>Brackets</t>
  </si>
  <si>
    <t>Couple</t>
  </si>
  <si>
    <t>Dependent</t>
  </si>
  <si>
    <t>Alabama</t>
  </si>
  <si>
    <t>&gt;</t>
  </si>
  <si>
    <t>(a, b, c)</t>
  </si>
  <si>
    <t>Alaska</t>
  </si>
  <si>
    <t>none</t>
  </si>
  <si>
    <t>n.a.</t>
  </si>
  <si>
    <t>Arizona</t>
  </si>
  <si>
    <t>$100 credit</t>
  </si>
  <si>
    <t>(d, f, g, w, pp)</t>
  </si>
  <si>
    <t>Arkansas</t>
  </si>
  <si>
    <t>$29 credit</t>
  </si>
  <si>
    <t>$58 credit</t>
  </si>
  <si>
    <t>(d, h, i, o, oo)</t>
  </si>
  <si>
    <t>California</t>
  </si>
  <si>
    <t>$129 credit</t>
  </si>
  <si>
    <t>$258 credit</t>
  </si>
  <si>
    <t>$400 credit</t>
  </si>
  <si>
    <t>(a, i, k, l, m, n, o, rr)</t>
  </si>
  <si>
    <t>Connecticut</t>
  </si>
  <si>
    <t>(j, q, r, s)</t>
  </si>
  <si>
    <t>Delaware</t>
  </si>
  <si>
    <t>$110 credit</t>
  </si>
  <si>
    <t>$220 credit</t>
  </si>
  <si>
    <t>(a, i, n, t)</t>
  </si>
  <si>
    <t>Florida</t>
  </si>
  <si>
    <t>Georgia</t>
  </si>
  <si>
    <t> (u)</t>
  </si>
  <si>
    <t>Hawaii</t>
  </si>
  <si>
    <t>(n, v)</t>
  </si>
  <si>
    <t>Idaho</t>
  </si>
  <si>
    <t>(d, n, w)</t>
  </si>
  <si>
    <t>Iowa</t>
  </si>
  <si>
    <t>$40 credit</t>
  </si>
  <si>
    <t>$80 credit</t>
  </si>
  <si>
    <t>(a, b, e, i, dd)</t>
  </si>
  <si>
    <t>Kansas</t>
  </si>
  <si>
    <t>(a, n)</t>
  </si>
  <si>
    <t>Kentucky</t>
  </si>
  <si>
    <t>(a, e)</t>
  </si>
  <si>
    <t>Louisiana</t>
  </si>
  <si>
    <t>(z)</t>
  </si>
  <si>
    <t>Maine</t>
  </si>
  <si>
    <t>$300 credit</t>
  </si>
  <si>
    <t>(w, aa, dd)</t>
  </si>
  <si>
    <t>Maryland</t>
  </si>
  <si>
    <t>(a, n, o, bb, cc)</t>
  </si>
  <si>
    <t>Massachusetts</t>
  </si>
  <si>
    <t>Minnesota</t>
  </si>
  <si>
    <t>(e, dd, ee)</t>
  </si>
  <si>
    <t>Mississippi</t>
  </si>
  <si>
    <t>Missouri</t>
  </si>
  <si>
    <t>n.a</t>
  </si>
  <si>
    <t>(a, b, k, n, w)</t>
  </si>
  <si>
    <t>Montana</t>
  </si>
  <si>
    <t>(b, d, o, ff)</t>
  </si>
  <si>
    <t>Nebraska</t>
  </si>
  <si>
    <t>$146 credit</t>
  </si>
  <si>
    <t>$292 credit</t>
  </si>
  <si>
    <t>(e, i, n, dd)</t>
  </si>
  <si>
    <t>Nevada</t>
  </si>
  <si>
    <t>5% on interest and dividends only</t>
  </si>
  <si>
    <t>New Jersey</t>
  </si>
  <si>
    <t>(a)</t>
  </si>
  <si>
    <t>New Mexico</t>
  </si>
  <si>
    <t>(n, nn)</t>
  </si>
  <si>
    <t>New York</t>
  </si>
  <si>
    <t>(a, j)</t>
  </si>
  <si>
    <t>North Carolina</t>
  </si>
  <si>
    <t>North Dakota</t>
  </si>
  <si>
    <t>(k, p, w)</t>
  </si>
  <si>
    <t>Ohio</t>
  </si>
  <si>
    <t>(a, d, o, hh)</t>
  </si>
  <si>
    <t>Oklahoma</t>
  </si>
  <si>
    <t>(n)</t>
  </si>
  <si>
    <t>Oregon</t>
  </si>
  <si>
    <t>$219 credit</t>
  </si>
  <si>
    <t>$436 credit</t>
  </si>
  <si>
    <t>(a, b, e, k, i, n, ii, rr)</t>
  </si>
  <si>
    <t>Rhode Island</t>
  </si>
  <si>
    <t>(e, dd, jj)</t>
  </si>
  <si>
    <t>South Carolina</t>
  </si>
  <si>
    <t>$12,950 (w)</t>
  </si>
  <si>
    <t>$25,900 (w)</t>
  </si>
  <si>
    <t>$4,300 (o)</t>
  </si>
  <si>
    <t>(p, dd)</t>
  </si>
  <si>
    <t>South Dakota</t>
  </si>
  <si>
    <t>Tennessee</t>
  </si>
  <si>
    <t>Texas</t>
  </si>
  <si>
    <t>$777 credit (e) </t>
  </si>
  <si>
    <t>$1,554 credit (e)</t>
  </si>
  <si>
    <t>$1,750 credit (o)</t>
  </si>
  <si>
    <t>Vermont</t>
  </si>
  <si>
    <t>(k, o, ll, qq)</t>
  </si>
  <si>
    <t>Virginia</t>
  </si>
  <si>
    <t>Washington</t>
  </si>
  <si>
    <t>7.0% on capital gains income only</t>
  </si>
  <si>
    <t>West Virginia</t>
  </si>
  <si>
    <t>Wisconsin</t>
  </si>
  <si>
    <t>(e, n, dd, mm)</t>
  </si>
  <si>
    <t>Wyoming</t>
  </si>
  <si>
    <t>D.C.</t>
  </si>
  <si>
    <t>(w)</t>
  </si>
  <si>
    <t>(a) Local income taxes are excluded. Eleven states have county- or city-level income taxes; the average rates expressed as a percentage of AGI within each jurisdiction are: 0.12% in Alabama; 0.01% in Delaware; 0.38% in Indiana; 0.12% in Iowa; 1.48% in Kentucky; 2.69% in Maryland; 0.22% in Michigan; 0.27% in Missouri; 1.69% in New York; 1.93% in Ohio; and 1.34% in Pennsylvania. In California, Colorado, Kansas, New Jersey, Oregon, and West Virginia, some jurisdictions have payroll taxes, flat-rate wage taxes, or interest and dividend income taxes. See Jared Walczak, “Local Income Taxes in 2019,” Tax Foundation, July 30, 2019, https://taxfoundation.org/local-income-taxes-2019/.</t>
  </si>
  <si>
    <t>(b) These states allow some or all of federal income tax paid to be deducted from state taxable income.</t>
  </si>
  <si>
    <t>(c) For single taxpayers with AGI below $23,500, the standard deduction is $2,500. This standard deduction amount is reduced by $25 for every additional $500 of AGI, not to fall below $2,000. For Married Filing Joint (MFJ) taxpayers with AGI below $23,500, the standard deduction is $7,500. This standard deduction amount is reduced by $175 for every additional $500 of AGI, not to fall below $4,000. For all taxpayers with AGI of $20,000 or less and claiming a dependent, the dependent exemption is $1,000. This amount is reduced to $500 per dependent for taxpayers with AGI above $20,000 and equal to or less than $100,000. For taxpayers with more than $100,000 in AGI, the dependent exemption is $300 per dependent.</t>
  </si>
  <si>
    <t>(d) Statutory tax rates and brackets for 2022 are shown. Brackets are adjusted annually for inflation, but 2022 inflation adjustments were not available as of publication.</t>
  </si>
  <si>
    <t>(e) Standard deduction and/or personal exemption is adjusted annually for inflation. Inflation-adjusted amounts for tax year 2022 are shown.</t>
  </si>
  <si>
    <t>(f) Arizona’s standard deduction can be adjusted upward by an amount equal to 25 percent of the amount the taxpayer would have claimed in charitable deductions if the taxpayer had claimed itemized deductions.</t>
  </si>
  <si>
    <t>(g) In lieu of a dependent exemption, Arizona offers a child tax credit of $100 per dependent under the age of 17 and $25 per dependent age 17 and older. The credit begins to phase out for taxpayers with federal adjusted gross income (FAGI) above $200,000 (single filers) or $400,000 (MFJ).</t>
  </si>
  <si>
    <t>(h) Rates apply to individuals earning more than $84,500. A separate tax tables exist for individuals earning $84,500 or less, with rates of 2 percent on income greater than or equal to $5,000; 3 percent on income greater than or equal to $10,000; 3.4 percent on income greater than or equal to $14,300; 5 percent on income greater than or equal to $23,600; and 5.5 percent on income greater than $39,700 but less than or equal to $84,500.</t>
  </si>
  <si>
    <t>(i) Standard deduction or personal exemption is structured as a tax credit.</t>
  </si>
  <si>
    <t>(j) Connecticut and New York have “tax benefit recapture,” by which many high-income taxpayers pay their top tax rate on all income, not just on amounts above the benefit threshold.</t>
  </si>
  <si>
    <t>(k) Bracket levels adjusted for inflation each year. Inflation-adjusted bracket widths for 2022 were not available as of publication, so table reflects 2021 inflation-adjusted bracket widths.</t>
  </si>
  <si>
    <t>(l) Exemption credits phase out for single taxpayers by $6 for each $2,500 of federal AGI above $212,288 and for MFJ filers by $12 for each $2,500 of federal AGI above $424,581. The credit cannot be reduced to below zero.</t>
  </si>
  <si>
    <t>(m) Rates include the additional mental health services tax at the rate of 1 percent on taxable income in excess of $1 million.</t>
  </si>
  <si>
    <t>(n) State provides a state-defined personal exemption amount for each exemption available and/or deductible under the Internal Revenue Code. Under the Tax Cuts and Jobs Act, the personal exemption is set at $0 until 2026 but not eliminated. Because it is still available, these state-defined personal exemptions remain available in some states but are set to $0 in other states.</t>
  </si>
  <si>
    <t>(o) Standard deduction and/or personal exemption adjusted annually for inflation, but the 2022 inflation adjustment was not available at time of publication, so table reflects actual 2021 amount(s).</t>
  </si>
  <si>
    <t>(p) Colorado, North Dakota, and South Carolina include the federal standard deduction in their income starting point.</t>
  </si>
  <si>
    <t>(q) Connecticut has a complex set of phaseout provisions. For each single taxpayer whose Connecticut AGI exceeds $56,500, the amount of the taxpayer’s Connecticut taxable income to which the 3 percent tax rate applies shall be reduced by $1,000 for each $5,000, or fraction thereof, by which the taxpayer’s Connecticut AGI exceeds said amount. Any such amount will have a tax rate of 5 percent instead of 3 percent. Additionally, each single taxpayer whose Connecticut AGI exceeds $200,000 shall pay an amount equal to $90 for each $5,000, or fraction thereof, by which the taxpayer’s Connecticut AGI exceeds $200,000 but is less than $500,000, and by an additional $50 for each $5,000, or fraction thereof, by which the taxpayer’s AGI exceeds $500,000, up to a maximum payment of $3,150. For each MFJ taxpayer whose Connecticut AGI exceeds $100,500, the amount of the taxpayer’s Connecticut taxable income to which the 3 percent tax rate applies shall be reduced by $2,000 for each $5,000, or fraction thereof, by which the taxpayer’s Connecticut AGI exceeds said amount. Any such amount of Connecticut taxable income to which, as provided in the preceding sentence, the 3 percent tax rate does not apply shall be an amount to which the 5 percent tax rate shall apply. Each MFJ taxpayer whose Connecticut AGI exceeds $400,000 shall pay, in addition to the amount above, an amount equal to $180 for each $10,000, or fraction thereof, by which the taxpayer’s Connecticut AGI exceeds $400,000, up to a maximum of $5,400, and a further $100 for each $10,000, or fraction thereof, by which Connecticut AGI exceeds $1 million, up to a combined maximum payment of $6,300.</t>
  </si>
  <si>
    <t>(r) Connecticut taxpayers are also given personal tax credits (1-75%) based upon adjusted gross income.</t>
  </si>
  <si>
    <t>(s) Connecticut’s personal exemption phases out by $1,000 for each $1,000, or fraction thereof, by which a single filer’s Connecticut AGI exceeds $30,000 and a MFJ filer’s Connecticut AGI exceeds $48,000.</t>
  </si>
  <si>
    <t>(t) In addition to the personal income tax rates, Delaware imposes a tax on lump-sum distributions.</t>
  </si>
  <si>
    <t>(u) Ga. Code §48-7-20(b) provides that Georgia’s top marginal individual income tax rate will be reduced to 5.5 percent for tax years beginning January 1, 2020 or later, and expiring on December 31, 2025, if a joint resolution to reduce the rate is ratified by both chambers of the General Assembly and the governor on or after Jan. 13, 2020. As of this writing, no such resolution has been adopted, so the top marginal individual income tax rate remains at 5.75 percent.</t>
  </si>
  <si>
    <t>(v) Additionally, Hawaii allows any taxpayer, other than a corporation, acting as a business entity in more than one state and required by law to file a return, to report and pay a tax of 0.5 percent of its annual gross sales (1) where the taxpayer’s only activities in Hawaii consist of sales, (2) when the taxpayer does not own or rent real estate or tangible personal property, and (3) when the taxpayer’s annual gross sales in or into Hawaii do not exceed $100,000. Haw. Rev. Stat. § 235-51 (2015).</t>
  </si>
  <si>
    <t>(w) Deduction and/or exemption tied to federal tax system. Federal deductions and exemptions are indexed for inflation, and where applicable, the tax year 2022 inflation-adjusted amounts are shown.</t>
  </si>
  <si>
    <t>(x) As of June 1, 2017, taxpayers cannot claim the personal exemption if their adjusted gross income exceeds $250,000 (single filers) or $500,000 (MFJ).</t>
  </si>
  <si>
    <t>(y) $1,000 is a base exemption. If dependents meet certain conditions, filers can take an additional $1,500 exemption for each.</t>
  </si>
  <si>
    <t>(z) Standard deduction and personal exemptions are combined: $4,500 for single and married filing separately; $9,000 MFJ and head of household.</t>
  </si>
  <si>
    <t>(aa) Maine’s personal exemption begins to phase out for taxpayers with income exceeding $279,500 (single filers) or $335,400 (MFJ) (2021 inflation adjustments). The dependent personal exemption is structured as a tax credit and begins to phase out for taxpayers with income exceeding $200,000 (head of household) or $400,000 (married filing jointly).</t>
  </si>
  <si>
    <t>(bb) The standard deduction is 15 percent of income with a minimum of $1,550 and a cap of $2,350 for single filers and married filing separately filers. The standard deduction is a minimum of $3,100 and capped at $4,700 for MFJ filers, head of household filers, and qualifying widows/ widowers. The minimum and maximum standard deduction amounts are adjusted annually for inflation. 2022 inflation-adjusted amounts were not announced as of publication, so 2021 inflation-adjusted amounts are shown.</t>
  </si>
  <si>
    <t>(cc) The exemption amount has the following phaseout schedule: If AGI is above $100,000 for single filers and above $150,000 for married filers, the $3,200 exemption begins to be phased out. If AGI is above $150,000 for single filers and above $200,000 for married filers, the exemption is phased out entirely.</t>
  </si>
  <si>
    <t>(dd) Bracket levels adjusted for inflation each year. Inflation-adjusted bracket levels for 2022 are shown.</t>
  </si>
  <si>
    <t>(ee) For taxpayers whose AGI exceeds $103,025 (married filing separately) or $206,050 (all other filers), Minnesota’s standard deduction is reduced by the lesser of 3 percent of the excess of the taxpayer’s federal AGI over the applicable amount or 80 percent of the standard deduction otherwise allowable.</t>
  </si>
  <si>
    <t>(ff) Montana filers’ standard deduction is 20 percent of AGI. For single taxpayers, the deduction must be between $2,140 and $4,830. For joint taxpayers, the deduction must be between $4,280 and $9,660.</t>
  </si>
  <si>
    <t>(gg) New Hampshire does not tax earned income, but has a tax (currently phasing out) on interest and dividend income.</t>
  </si>
  <si>
    <t>(hh) Ohio’s personal and dependent exemptions are $2,400 for an AGI of $40,000 or less, $2,150 if AGI is more than $40,000 but less than or equal to $80,000, and $1,900 if AGI is greater than $80,000.</t>
  </si>
  <si>
    <t>(ii) The personal exemption credit is not allowed if federal AGI exceeds $100,000 for single filers or $200,000 for MFJ.</t>
  </si>
  <si>
    <t>(jj) The phaseout range for the standard deduction, personal exemption, and dependency exemption is $217,050 to $241,850. For taxpayers with modified Federal AGI exceeding $241,850, no standard deduction, personal exemption, or dependency exemption is available.</t>
  </si>
  <si>
    <t>(kk) The standard deduction is taken in the form of a nonrefundable credit of 6 percent of the federal standard or itemized deduction amount, excluding the deduction for state or local income tax. This credit phases out at 1.3 cents per dollar of AGI above $15,095 ($30,190 for married couples).</t>
  </si>
  <si>
    <t>(ll) For taxpayers with federal AGI that exceeds $150,000, the taxpayer will pay the greater of state income tax or 3 percent of federal AGI.</t>
  </si>
  <si>
    <t>(mm) The standard deduction begins to phase out at $16,989 in income for single filers and $24,519 in income for joint filers. The standard deduction phases out to zero at $115,240 for single filers and $134,845 for joint filers.</t>
  </si>
  <si>
    <t>(nn) In lieu of the suspended personal exemption, New Mexico offers a deduction of $4,000 for all but one of a taxpayer’s dependents.</t>
  </si>
  <si>
    <t>(oo) Taxpayers with net income greater than or equal to $84,501 but not greater than $90,600 shall reduce the amount of tax due by deducting a bracket adjustment amount. The bracket adjustment amount starts at $610 for individuals with net income of $84,501 and decreases by $10 for every $100 in additional net income.</t>
  </si>
  <si>
    <t>(pp) Arizona H.B. 1828, enacted in 2021, reduces rates and the number of brackets for Tax Year 2022. However, implementation of that law has been suspended pending the outcome of Prop. 307, to be decided in November 2022, so H.B. 1828’s rates are not shown here.</t>
  </si>
  <si>
    <t>(qq) Taxpayers also receive an additional deduction of $1,050 for each standard deduction box checked on federal Form 1040.</t>
  </si>
  <si>
    <t>(rr) California and Oregon do not fully index their top brackets.  </t>
  </si>
  <si>
    <r>
      <t>Colorado</t>
    </r>
    <r>
      <rPr>
        <sz val="10"/>
        <color rgb="FF555555"/>
        <rFont val="Avenir LT Std 35 Light"/>
        <scheme val="minor"/>
      </rPr>
      <t> (a, p)</t>
    </r>
  </si>
  <si>
    <r>
      <t>Illinois</t>
    </r>
    <r>
      <rPr>
        <sz val="10"/>
        <color rgb="FF555555"/>
        <rFont val="Avenir LT Std 35 Light"/>
        <scheme val="minor"/>
      </rPr>
      <t> (n, o, x)</t>
    </r>
  </si>
  <si>
    <r>
      <t>Indiana</t>
    </r>
    <r>
      <rPr>
        <sz val="10"/>
        <color rgb="FF555555"/>
        <rFont val="Avenir LT Std 35 Light"/>
        <scheme val="minor"/>
      </rPr>
      <t> (a, n, y)</t>
    </r>
  </si>
  <si>
    <r>
      <t>Michigan</t>
    </r>
    <r>
      <rPr>
        <sz val="10"/>
        <color rgb="FF555555"/>
        <rFont val="Avenir LT Std 35 Light"/>
        <scheme val="minor"/>
      </rPr>
      <t> (a, n)</t>
    </r>
  </si>
  <si>
    <r>
      <t>New Hampshire</t>
    </r>
    <r>
      <rPr>
        <sz val="10"/>
        <color rgb="FF555555"/>
        <rFont val="Avenir LT Std 35 Light"/>
        <scheme val="minor"/>
      </rPr>
      <t> (gg)</t>
    </r>
  </si>
  <si>
    <r>
      <t>Pennsylvania </t>
    </r>
    <r>
      <rPr>
        <sz val="10"/>
        <color rgb="FF555555"/>
        <rFont val="Avenir LT Std 35 Light"/>
        <scheme val="minor"/>
      </rPr>
      <t> (a)</t>
    </r>
  </si>
  <si>
    <r>
      <t>Utah</t>
    </r>
    <r>
      <rPr>
        <sz val="10"/>
        <color rgb="FF555555"/>
        <rFont val="Avenir LT Std 35 Light"/>
        <scheme val="minor"/>
      </rPr>
      <t> (i, kk)</t>
    </r>
  </si>
  <si>
    <t>Source:</t>
  </si>
  <si>
    <t>https://taxfoundation.org/publications/state-individual-income-tax-rates-and-brackets/</t>
  </si>
  <si>
    <t>You may reference the Federal Tax Rate and State Tax Rates tab to lookup your tax rates.</t>
  </si>
  <si>
    <t>Federal Tax Rate (enter as %)</t>
  </si>
  <si>
    <t>State Tax Rate (enter as %)</t>
  </si>
  <si>
    <t>Learn more:</t>
  </si>
  <si>
    <t>What are RSUs</t>
  </si>
  <si>
    <t>How Do RSUs Work?</t>
  </si>
  <si>
    <t>Types of RSUs</t>
  </si>
  <si>
    <t>How RSUs are Taxed</t>
  </si>
  <si>
    <t>RSU Tax Strategies</t>
  </si>
  <si>
    <t>Incorporating RSUs Into Your Investment Strategy</t>
  </si>
  <si>
    <t>RSU FAQs</t>
  </si>
  <si>
    <t>✓ Equity Comp Assessment</t>
  </si>
  <si>
    <t>✓ Tax &amp; Investment Analysis</t>
  </si>
  <si>
    <t>✓ Personalized Action Plan</t>
  </si>
  <si>
    <t>Need some help? Get a Free Financial Assessment</t>
  </si>
  <si>
    <t>Potential Under-withheld Amount</t>
  </si>
  <si>
    <r>
      <t>Most companies will withhold RSU taxes at the 22% Federal tax rate not your specific tax rate.</t>
    </r>
    <r>
      <rPr>
        <b/>
        <sz val="14"/>
        <color theme="1"/>
        <rFont val="Calibri"/>
        <family val="2"/>
      </rPr>
      <t xml:space="preserve"> If you make over $90k Single, or $175k Joint, you're probably not withholding enough taxes.</t>
    </r>
    <r>
      <rPr>
        <sz val="14"/>
        <color theme="1"/>
        <rFont val="Calibri"/>
        <family val="2"/>
      </rPr>
      <t xml:space="preserve"> If you make over $1m, then your company will withhold at the highest marginal tax rate of 37%. </t>
    </r>
  </si>
  <si>
    <r>
      <t>Our 3-step process helps</t>
    </r>
    <r>
      <rPr>
        <b/>
        <sz val="14"/>
        <color theme="1"/>
        <rFont val="Calibri"/>
        <family val="2"/>
      </rPr>
      <t> </t>
    </r>
    <r>
      <rPr>
        <b/>
        <u/>
        <sz val="14"/>
        <color theme="1"/>
        <rFont val="Calibri"/>
        <family val="2"/>
      </rPr>
      <t>tech employees</t>
    </r>
    <r>
      <rPr>
        <sz val="14"/>
        <color theme="1"/>
        <rFont val="Calibri"/>
        <family val="2"/>
      </rPr>
      <t> uncover hidden financial opportunities and evaluate our services. In the assessment you'll get:</t>
    </r>
  </si>
  <si>
    <t xml:space="preserve">The information contained in this report is for informational and discussion purposes only. It is based on information and assumptions provided by you regarding your RSU's. The calculations do not infer that Cordant assumes any fiduciary duties. The calculations provided should not be construed as financial, legal or tax advice. Please consult professionals in these fields to address your specific circumstances.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</si>
</sst>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35" x14ac:knownFonts="1">
    <font>
      <sz val="10"/>
      <color rgb="FF000000"/>
      <name val="Avenir LT Std 35 Light"/>
      <scheme val="minor"/>
    </font>
    <font>
      <u/>
      <sz val="18"/>
      <color theme="1"/>
      <name val="Open Sans"/>
    </font>
    <font>
      <sz val="10"/>
      <name val="Arial"/>
      <family val="2"/>
    </font>
    <font>
      <u/>
      <sz val="14"/>
      <color theme="1"/>
      <name val="Avenir LT Std 35 Light"/>
      <family val="2"/>
      <scheme val="minor"/>
    </font>
    <font>
      <sz val="14"/>
      <color theme="1"/>
      <name val="Avenir LT Std 35 Light"/>
      <family val="2"/>
      <scheme val="minor"/>
    </font>
    <font>
      <sz val="10"/>
      <color theme="1"/>
      <name val="Avenir LT Std 35 Light"/>
      <family val="2"/>
      <scheme val="minor"/>
    </font>
    <font>
      <u/>
      <sz val="10"/>
      <color theme="10"/>
      <name val="Avenir LT Std 35 Light"/>
      <family val="2"/>
      <scheme val="minor"/>
    </font>
    <font>
      <u/>
      <sz val="18"/>
      <color theme="1"/>
      <name val="Calibri"/>
      <family val="2"/>
    </font>
    <font>
      <sz val="10"/>
      <color theme="1"/>
      <name val="Calibri"/>
      <family val="2"/>
    </font>
    <font>
      <sz val="10"/>
      <color rgb="FF000000"/>
      <name val="Calibri"/>
      <family val="2"/>
    </font>
    <font>
      <sz val="18"/>
      <color theme="1"/>
      <name val="Calibri"/>
      <family val="2"/>
    </font>
    <font>
      <u/>
      <sz val="12"/>
      <color theme="1"/>
      <name val="Calibri"/>
      <family val="2"/>
    </font>
    <font>
      <u/>
      <sz val="18"/>
      <color theme="10"/>
      <name val="Calibri"/>
      <family val="2"/>
    </font>
    <font>
      <b/>
      <sz val="17"/>
      <color rgb="FF2C2E32"/>
      <name val="PT Serif"/>
      <charset val="204"/>
    </font>
    <font>
      <b/>
      <sz val="17"/>
      <color rgb="FF40434A"/>
      <name val="PT Serif"/>
      <charset val="204"/>
    </font>
    <font>
      <sz val="17"/>
      <color rgb="FF2C2E32"/>
      <name val="PT Serif"/>
      <charset val="204"/>
    </font>
    <font>
      <sz val="17"/>
      <color rgb="FF40434A"/>
      <name val="PT Serif"/>
      <charset val="204"/>
    </font>
    <font>
      <u/>
      <sz val="10"/>
      <color theme="10"/>
      <name val="Avenir LT Std 35 Light"/>
      <scheme val="minor"/>
    </font>
    <font>
      <b/>
      <sz val="10"/>
      <color rgb="FF555555"/>
      <name val="Avenir LT Std 35 Light"/>
      <scheme val="minor"/>
    </font>
    <font>
      <sz val="10"/>
      <color rgb="FF555555"/>
      <name val="Avenir LT Std 35 Light"/>
      <scheme val="minor"/>
    </font>
    <font>
      <sz val="10"/>
      <color rgb="FF888888"/>
      <name val="Avenir LT Std 35 Light"/>
      <scheme val="minor"/>
    </font>
    <font>
      <b/>
      <sz val="10"/>
      <color rgb="FF000000"/>
      <name val="Avenir LT Std 35 Light"/>
      <scheme val="minor"/>
    </font>
    <font>
      <i/>
      <sz val="10"/>
      <color rgb="FF555555"/>
      <name val="Avenir LT Std 35 Light"/>
      <scheme val="minor"/>
    </font>
    <font>
      <u/>
      <sz val="14"/>
      <color theme="1"/>
      <name val="Calibri"/>
      <family val="2"/>
    </font>
    <font>
      <sz val="14"/>
      <name val="Calibri"/>
      <family val="2"/>
    </font>
    <font>
      <sz val="14"/>
      <color theme="1"/>
      <name val="Calibri"/>
      <family val="2"/>
    </font>
    <font>
      <b/>
      <u/>
      <sz val="14"/>
      <color theme="1"/>
      <name val="Calibri"/>
      <family val="2"/>
    </font>
    <font>
      <b/>
      <u/>
      <sz val="14"/>
      <name val="Calibri"/>
      <family val="2"/>
    </font>
    <font>
      <u/>
      <sz val="14"/>
      <color theme="10"/>
      <name val="Avenir LT Std 35 Light"/>
      <family val="2"/>
      <scheme val="minor"/>
    </font>
    <font>
      <b/>
      <sz val="14"/>
      <color theme="1"/>
      <name val="Calibri"/>
      <family val="2"/>
    </font>
    <font>
      <sz val="14"/>
      <color rgb="FF000000"/>
      <name val="Calibri"/>
      <family val="2"/>
    </font>
    <font>
      <i/>
      <sz val="14"/>
      <color theme="1"/>
      <name val="Calibri"/>
      <family val="2"/>
    </font>
    <font>
      <b/>
      <sz val="14"/>
      <color theme="4"/>
      <name val="Calibri"/>
      <family val="2"/>
    </font>
    <font>
      <b/>
      <sz val="16"/>
      <color theme="4"/>
      <name val="Calibri"/>
      <family val="2"/>
    </font>
    <font>
      <i/>
      <sz val="11"/>
      <color theme="1"/>
      <name val="Calibri"/>
      <family val="2"/>
    </font>
  </fonts>
  <fills count="6">
    <fill>
      <patternFill patternType="none"/>
    </fill>
    <fill>
      <patternFill patternType="gray125"/>
    </fill>
    <fill>
      <patternFill patternType="solid">
        <fgColor rgb="FFF4CCCC"/>
        <bgColor rgb="FFF4CCCC"/>
      </patternFill>
    </fill>
    <fill>
      <patternFill patternType="solid">
        <fgColor rgb="FFD9EAD3"/>
        <bgColor rgb="FFD9EAD3"/>
      </patternFill>
    </fill>
    <fill>
      <patternFill patternType="solid">
        <fgColor rgb="FFFCE5CD"/>
        <bgColor rgb="FFFCE5CD"/>
      </patternFill>
    </fill>
    <fill>
      <patternFill patternType="solid">
        <fgColor theme="4" tint="0.79998168889431442"/>
        <bgColor rgb="FFCFE2F3"/>
      </patternFill>
    </fill>
  </fills>
  <borders count="19">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bottom style="thick">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15">
    <xf numFmtId="0" fontId="0" fillId="0" borderId="0" xfId="0" applyFont="1" applyAlignment="1"/>
    <xf numFmtId="0" fontId="1" fillId="0" borderId="0" xfId="0" applyFont="1" applyAlignment="1">
      <alignment horizontal="center"/>
    </xf>
    <xf numFmtId="0" fontId="4" fillId="0" borderId="0" xfId="0" applyFont="1" applyAlignment="1">
      <alignment horizontal="center"/>
    </xf>
    <xf numFmtId="9" fontId="5" fillId="0" borderId="3" xfId="0" applyNumberFormat="1" applyFont="1" applyBorder="1" applyAlignment="1">
      <alignment horizontal="center"/>
    </xf>
    <xf numFmtId="0" fontId="5" fillId="0" borderId="0" xfId="0" applyFont="1"/>
    <xf numFmtId="0" fontId="5" fillId="0" borderId="4" xfId="0" applyFont="1" applyBorder="1"/>
    <xf numFmtId="9" fontId="5" fillId="0" borderId="0" xfId="0" applyNumberFormat="1" applyFont="1" applyAlignment="1">
      <alignment horizontal="center"/>
    </xf>
    <xf numFmtId="9" fontId="5" fillId="0" borderId="5" xfId="0" applyNumberFormat="1" applyFont="1" applyBorder="1" applyAlignment="1">
      <alignment horizontal="center"/>
    </xf>
    <xf numFmtId="0" fontId="5" fillId="0" borderId="8" xfId="0" applyFont="1" applyBorder="1"/>
    <xf numFmtId="0" fontId="5" fillId="0" borderId="6" xfId="0" applyFont="1" applyBorder="1"/>
    <xf numFmtId="0" fontId="0" fillId="0" borderId="0" xfId="0" applyFont="1" applyAlignment="1"/>
    <xf numFmtId="0" fontId="7" fillId="0" borderId="0" xfId="0" applyFont="1" applyAlignment="1">
      <alignment horizontal="center"/>
    </xf>
    <xf numFmtId="0" fontId="8" fillId="0" borderId="0" xfId="0" applyFont="1"/>
    <xf numFmtId="0" fontId="9" fillId="0" borderId="0" xfId="0" applyFont="1" applyAlignment="1"/>
    <xf numFmtId="0" fontId="10" fillId="0" borderId="0" xfId="0" applyFont="1" applyAlignment="1">
      <alignment horizontal="center"/>
    </xf>
    <xf numFmtId="0" fontId="9" fillId="0" borderId="0" xfId="0" applyFont="1" applyAlignment="1"/>
    <xf numFmtId="0" fontId="8" fillId="0" borderId="0" xfId="0" applyFont="1" applyAlignment="1">
      <alignment wrapText="1"/>
    </xf>
    <xf numFmtId="0" fontId="8" fillId="0" borderId="0" xfId="0" applyFont="1" applyAlignment="1"/>
    <xf numFmtId="0" fontId="11" fillId="0" borderId="0" xfId="0" applyFont="1" applyAlignment="1">
      <alignment horizontal="center"/>
    </xf>
    <xf numFmtId="0" fontId="13" fillId="0" borderId="0" xfId="0" applyFont="1" applyAlignment="1"/>
    <xf numFmtId="0" fontId="14" fillId="0" borderId="0" xfId="0" applyFont="1" applyAlignment="1"/>
    <xf numFmtId="9" fontId="15" fillId="0" borderId="0" xfId="0" applyNumberFormat="1" applyFont="1" applyAlignment="1"/>
    <xf numFmtId="0" fontId="16" fillId="0" borderId="0" xfId="0" applyFont="1" applyAlignment="1"/>
    <xf numFmtId="0" fontId="15" fillId="0" borderId="0" xfId="0" applyFont="1" applyAlignment="1"/>
    <xf numFmtId="0" fontId="17" fillId="0" borderId="0" xfId="1" applyFont="1" applyAlignment="1"/>
    <xf numFmtId="0" fontId="18" fillId="0" borderId="0" xfId="0" applyFont="1" applyAlignment="1"/>
    <xf numFmtId="0" fontId="19" fillId="0" borderId="0" xfId="0" applyFont="1" applyAlignment="1"/>
    <xf numFmtId="0" fontId="20" fillId="0" borderId="0" xfId="0" applyFont="1" applyAlignment="1"/>
    <xf numFmtId="0" fontId="0" fillId="0" borderId="0" xfId="0" applyFont="1" applyAlignment="1">
      <alignment horizontal="center"/>
    </xf>
    <xf numFmtId="0" fontId="6" fillId="0" borderId="0" xfId="1" applyAlignment="1">
      <alignment horizontal="left"/>
    </xf>
    <xf numFmtId="0" fontId="0" fillId="0" borderId="0" xfId="0" applyFont="1" applyAlignment="1">
      <alignment horizontal="right"/>
    </xf>
    <xf numFmtId="6" fontId="19" fillId="0" borderId="11" xfId="0" applyNumberFormat="1" applyFont="1" applyBorder="1" applyAlignment="1">
      <alignment horizontal="right"/>
    </xf>
    <xf numFmtId="6" fontId="19" fillId="0" borderId="0" xfId="0" applyNumberFormat="1" applyFont="1" applyBorder="1" applyAlignment="1">
      <alignment horizontal="right"/>
    </xf>
    <xf numFmtId="6" fontId="19" fillId="0" borderId="12" xfId="0" applyNumberFormat="1" applyFont="1" applyBorder="1" applyAlignment="1">
      <alignment horizontal="right"/>
    </xf>
    <xf numFmtId="0" fontId="19" fillId="0" borderId="11" xfId="0" applyFont="1" applyBorder="1" applyAlignment="1">
      <alignment horizontal="right"/>
    </xf>
    <xf numFmtId="0" fontId="19" fillId="0" borderId="0" xfId="0" applyFont="1" applyBorder="1" applyAlignment="1">
      <alignment horizontal="right"/>
    </xf>
    <xf numFmtId="0" fontId="19" fillId="0" borderId="12" xfId="0" applyFont="1" applyBorder="1" applyAlignment="1">
      <alignment horizontal="right"/>
    </xf>
    <xf numFmtId="0" fontId="0" fillId="0" borderId="11" xfId="0" applyFont="1" applyBorder="1" applyAlignment="1">
      <alignment horizontal="right"/>
    </xf>
    <xf numFmtId="0" fontId="0" fillId="0" borderId="0" xfId="0" applyFont="1" applyBorder="1" applyAlignment="1">
      <alignment horizontal="right"/>
    </xf>
    <xf numFmtId="0" fontId="0" fillId="0" borderId="12" xfId="0" applyFont="1" applyBorder="1" applyAlignment="1">
      <alignment horizontal="right"/>
    </xf>
    <xf numFmtId="0" fontId="19" fillId="0" borderId="13" xfId="0" applyFont="1" applyBorder="1" applyAlignment="1">
      <alignment horizontal="right"/>
    </xf>
    <xf numFmtId="0" fontId="19" fillId="0" borderId="14" xfId="0" applyFont="1" applyBorder="1" applyAlignment="1">
      <alignment horizontal="right"/>
    </xf>
    <xf numFmtId="0" fontId="19" fillId="0" borderId="15" xfId="0" applyFont="1" applyBorder="1" applyAlignment="1">
      <alignment horizontal="right"/>
    </xf>
    <xf numFmtId="10" fontId="19" fillId="0" borderId="11" xfId="0" applyNumberFormat="1" applyFont="1" applyBorder="1" applyAlignment="1">
      <alignment horizontal="right"/>
    </xf>
    <xf numFmtId="10" fontId="19" fillId="0" borderId="13" xfId="0" applyNumberFormat="1" applyFont="1" applyBorder="1" applyAlignment="1">
      <alignment horizontal="right"/>
    </xf>
    <xf numFmtId="6" fontId="19" fillId="0" borderId="15" xfId="0" applyNumberFormat="1" applyFont="1" applyBorder="1" applyAlignment="1">
      <alignment horizontal="right"/>
    </xf>
    <xf numFmtId="10" fontId="19" fillId="0" borderId="11" xfId="0" applyNumberFormat="1" applyFont="1" applyBorder="1" applyAlignment="1">
      <alignment horizontal="center"/>
    </xf>
    <xf numFmtId="0" fontId="19" fillId="0" borderId="11" xfId="0" applyFont="1" applyBorder="1" applyAlignment="1">
      <alignment horizontal="center"/>
    </xf>
    <xf numFmtId="10" fontId="19" fillId="0" borderId="13" xfId="0" applyNumberFormat="1" applyFont="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right"/>
    </xf>
    <xf numFmtId="0" fontId="18" fillId="0" borderId="15" xfId="0" applyFont="1" applyBorder="1" applyAlignment="1">
      <alignment horizontal="right"/>
    </xf>
    <xf numFmtId="0" fontId="18" fillId="0" borderId="13" xfId="0" applyFont="1" applyBorder="1" applyAlignment="1">
      <alignment horizontal="right"/>
    </xf>
    <xf numFmtId="0" fontId="25" fillId="0" borderId="0" xfId="0" applyFont="1"/>
    <xf numFmtId="0" fontId="28" fillId="0" borderId="0" xfId="1" applyFont="1" applyAlignment="1"/>
    <xf numFmtId="0" fontId="25" fillId="0" borderId="11" xfId="0" applyFont="1" applyBorder="1" applyAlignment="1"/>
    <xf numFmtId="3" fontId="25" fillId="5" borderId="12" xfId="0" applyNumberFormat="1" applyFont="1" applyFill="1" applyBorder="1" applyAlignment="1">
      <alignment horizontal="center"/>
    </xf>
    <xf numFmtId="0" fontId="30" fillId="0" borderId="0" xfId="0" applyFont="1" applyAlignment="1"/>
    <xf numFmtId="164" fontId="25" fillId="5" borderId="12" xfId="0" applyNumberFormat="1" applyFont="1" applyFill="1" applyBorder="1" applyAlignment="1">
      <alignment horizontal="center"/>
    </xf>
    <xf numFmtId="165" fontId="25" fillId="5" borderId="12" xfId="0" applyNumberFormat="1" applyFont="1" applyFill="1" applyBorder="1" applyAlignment="1">
      <alignment horizontal="center"/>
    </xf>
    <xf numFmtId="0" fontId="25" fillId="5" borderId="12" xfId="0" applyFont="1" applyFill="1" applyBorder="1" applyAlignment="1">
      <alignment horizontal="center"/>
    </xf>
    <xf numFmtId="10" fontId="25" fillId="5" borderId="12" xfId="0" applyNumberFormat="1" applyFont="1" applyFill="1" applyBorder="1" applyAlignment="1">
      <alignment horizontal="center"/>
    </xf>
    <xf numFmtId="0" fontId="25" fillId="0" borderId="13" xfId="0" applyFont="1" applyBorder="1" applyAlignment="1"/>
    <xf numFmtId="9" fontId="25" fillId="5" borderId="15" xfId="0" applyNumberFormat="1" applyFont="1" applyFill="1" applyBorder="1" applyAlignment="1">
      <alignment horizontal="center"/>
    </xf>
    <xf numFmtId="0" fontId="28" fillId="0" borderId="0" xfId="1" applyFont="1" applyAlignment="1">
      <alignment vertical="top"/>
    </xf>
    <xf numFmtId="0" fontId="23" fillId="0" borderId="0" xfId="0" applyFont="1" applyAlignment="1"/>
    <xf numFmtId="0" fontId="28" fillId="0" borderId="0" xfId="1" applyFont="1"/>
    <xf numFmtId="0" fontId="25" fillId="0" borderId="0" xfId="0" applyFont="1" applyAlignment="1"/>
    <xf numFmtId="0" fontId="32" fillId="0" borderId="0" xfId="0" applyFont="1"/>
    <xf numFmtId="0" fontId="29" fillId="0" borderId="0" xfId="0" applyFont="1" applyAlignment="1"/>
    <xf numFmtId="0" fontId="33" fillId="0" borderId="0" xfId="0" applyFont="1" applyAlignment="1">
      <alignment horizontal="center"/>
    </xf>
    <xf numFmtId="0" fontId="25" fillId="0" borderId="0" xfId="0" applyFont="1" applyAlignment="1">
      <alignment horizontal="center"/>
    </xf>
    <xf numFmtId="0" fontId="32" fillId="0" borderId="0" xfId="0" applyFont="1" applyAlignment="1">
      <alignment horizontal="center"/>
    </xf>
    <xf numFmtId="0" fontId="32" fillId="0" borderId="0" xfId="0" applyFont="1" applyAlignment="1">
      <alignment horizontal="center" wrapText="1"/>
    </xf>
    <xf numFmtId="0" fontId="25" fillId="0" borderId="11" xfId="0" applyFont="1" applyBorder="1" applyAlignment="1">
      <alignment horizontal="left" vertical="center"/>
    </xf>
    <xf numFmtId="0" fontId="25" fillId="0" borderId="13" xfId="0" applyFont="1" applyBorder="1" applyAlignment="1">
      <alignment horizontal="left" vertical="center"/>
    </xf>
    <xf numFmtId="165" fontId="29" fillId="2" borderId="12" xfId="0" applyNumberFormat="1" applyFont="1" applyFill="1" applyBorder="1" applyAlignment="1">
      <alignment horizontal="center" vertical="center" wrapText="1"/>
    </xf>
    <xf numFmtId="165" fontId="24" fillId="0" borderId="15" xfId="0" applyNumberFormat="1" applyFont="1" applyBorder="1"/>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31" fillId="0" borderId="0" xfId="0" applyFont="1" applyAlignment="1">
      <alignment horizontal="center" vertical="center" wrapText="1"/>
    </xf>
    <xf numFmtId="0" fontId="25" fillId="0" borderId="0" xfId="0" applyFont="1" applyAlignment="1">
      <alignment horizontal="center" vertical="top" wrapText="1"/>
    </xf>
    <xf numFmtId="0" fontId="30" fillId="0" borderId="0" xfId="0" applyFont="1" applyAlignment="1"/>
    <xf numFmtId="0" fontId="12" fillId="0" borderId="0" xfId="1" applyFont="1" applyAlignment="1">
      <alignment horizontal="center"/>
    </xf>
    <xf numFmtId="0" fontId="12" fillId="0" borderId="0" xfId="1" applyFont="1" applyAlignment="1"/>
    <xf numFmtId="0" fontId="10" fillId="0" borderId="0" xfId="0" applyFont="1" applyAlignment="1">
      <alignment horizontal="center"/>
    </xf>
    <xf numFmtId="0" fontId="9" fillId="0" borderId="0" xfId="0" applyFont="1" applyAlignment="1"/>
    <xf numFmtId="0" fontId="23" fillId="0" borderId="9" xfId="0" applyFont="1" applyBorder="1" applyAlignment="1">
      <alignment horizontal="center"/>
    </xf>
    <xf numFmtId="0" fontId="24" fillId="0" borderId="10" xfId="0" applyFont="1" applyBorder="1"/>
    <xf numFmtId="0" fontId="26" fillId="0" borderId="9" xfId="0" applyFont="1" applyBorder="1" applyAlignment="1">
      <alignment horizontal="center"/>
    </xf>
    <xf numFmtId="0" fontId="27" fillId="0" borderId="10" xfId="0" applyFont="1" applyBorder="1"/>
    <xf numFmtId="0" fontId="25" fillId="0" borderId="11" xfId="0" applyFont="1" applyBorder="1" applyAlignment="1">
      <alignment horizontal="left" vertical="center" wrapText="1"/>
    </xf>
    <xf numFmtId="0" fontId="24" fillId="0" borderId="11" xfId="0" applyFont="1" applyBorder="1"/>
    <xf numFmtId="165" fontId="24" fillId="0" borderId="12" xfId="0" applyNumberFormat="1" applyFont="1" applyBorder="1"/>
    <xf numFmtId="165" fontId="29" fillId="3" borderId="12" xfId="0" applyNumberFormat="1" applyFont="1" applyFill="1" applyBorder="1" applyAlignment="1">
      <alignment horizontal="center" vertical="center"/>
    </xf>
    <xf numFmtId="0" fontId="29" fillId="4" borderId="12" xfId="0" applyFont="1" applyFill="1" applyBorder="1" applyAlignment="1">
      <alignment horizontal="center" vertical="center"/>
    </xf>
    <xf numFmtId="0" fontId="1" fillId="0" borderId="0" xfId="0" applyFont="1" applyAlignment="1">
      <alignment horizontal="center"/>
    </xf>
    <xf numFmtId="0" fontId="0" fillId="0" borderId="0" xfId="0" applyFont="1" applyAlignment="1"/>
    <xf numFmtId="0" fontId="3" fillId="0" borderId="1" xfId="0" applyFont="1" applyBorder="1" applyAlignment="1">
      <alignment horizontal="center"/>
    </xf>
    <xf numFmtId="0" fontId="2" fillId="0" borderId="7" xfId="0" applyFont="1" applyBorder="1"/>
    <xf numFmtId="0" fontId="2" fillId="0" borderId="2" xfId="0" applyFont="1" applyBorder="1"/>
    <xf numFmtId="0" fontId="13" fillId="0" borderId="0" xfId="0" applyFont="1" applyAlignment="1"/>
    <xf numFmtId="0" fontId="21" fillId="0" borderId="0" xfId="0" applyFont="1" applyAlignment="1">
      <alignment horizontal="center"/>
    </xf>
    <xf numFmtId="0" fontId="22" fillId="0" borderId="0" xfId="0" applyFont="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alignment horizontal="center"/>
    </xf>
    <xf numFmtId="0" fontId="34" fillId="0" borderId="0" xfId="0" applyFont="1" applyAlignment="1">
      <alignment horizontal="left" wrapText="1"/>
    </xf>
  </cellXfs>
  <cellStyles count="2">
    <cellStyle name="Hyperlink" xfId="1" builtinId="8"/>
    <cellStyle name="Normal" xfId="0" builtinId="0"/>
  </cellStyles>
  <dxfs count="1">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ordantwealth.com/your-free-assessmen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25399</xdr:colOff>
      <xdr:row>0</xdr:row>
      <xdr:rowOff>114300</xdr:rowOff>
    </xdr:from>
    <xdr:to>
      <xdr:col>9</xdr:col>
      <xdr:colOff>25400</xdr:colOff>
      <xdr:row>2</xdr:row>
      <xdr:rowOff>86784</xdr:rowOff>
    </xdr:to>
    <xdr:pic>
      <xdr:nvPicPr>
        <xdr:cNvPr id="5" name="Picture 4">
          <a:extLst>
            <a:ext uri="{FF2B5EF4-FFF2-40B4-BE49-F238E27FC236}">
              <a16:creationId xmlns:a16="http://schemas.microsoft.com/office/drawing/2014/main" id="{1E15FF45-9E50-6E34-D4F8-9C39C078472A}"/>
            </a:ext>
          </a:extLst>
        </xdr:cNvPr>
        <xdr:cNvPicPr>
          <a:picLocks noChangeAspect="1"/>
        </xdr:cNvPicPr>
      </xdr:nvPicPr>
      <xdr:blipFill>
        <a:blip xmlns:r="http://schemas.openxmlformats.org/officeDocument/2006/relationships" r:embed="rId1"/>
        <a:stretch>
          <a:fillRect/>
        </a:stretch>
      </xdr:blipFill>
      <xdr:spPr>
        <a:xfrm>
          <a:off x="7480299" y="114300"/>
          <a:ext cx="1905001" cy="836084"/>
        </a:xfrm>
        <a:prstGeom prst="rect">
          <a:avLst/>
        </a:prstGeom>
      </xdr:spPr>
    </xdr:pic>
    <xdr:clientData/>
  </xdr:twoCellAnchor>
  <xdr:twoCellAnchor>
    <xdr:from>
      <xdr:col>2</xdr:col>
      <xdr:colOff>520700</xdr:colOff>
      <xdr:row>29</xdr:row>
      <xdr:rowOff>63500</xdr:rowOff>
    </xdr:from>
    <xdr:to>
      <xdr:col>4</xdr:col>
      <xdr:colOff>2019300</xdr:colOff>
      <xdr:row>33</xdr:row>
      <xdr:rowOff>38100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4BEF499-4612-1CA8-FE04-B62A3ADCA371}"/>
            </a:ext>
          </a:extLst>
        </xdr:cNvPr>
        <xdr:cNvSpPr/>
      </xdr:nvSpPr>
      <xdr:spPr>
        <a:xfrm>
          <a:off x="3568700" y="7391400"/>
          <a:ext cx="3048000" cy="6858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GET</a:t>
          </a:r>
          <a:r>
            <a:rPr lang="en-US" sz="1600" b="1" baseline="0"/>
            <a:t> YOUR FREE ASSESSMENT </a:t>
          </a:r>
          <a:endParaRPr lang="en-US" sz="1600" b="1"/>
        </a:p>
      </xdr:txBody>
    </xdr:sp>
    <xdr:clientData/>
  </xdr:twoCellAnchor>
</xdr:wsDr>
</file>

<file path=xl/theme/theme1.xml><?xml version="1.0" encoding="utf-8"?>
<a:theme xmlns:a="http://schemas.openxmlformats.org/drawingml/2006/main" name="Cordant">
  <a:themeElements>
    <a:clrScheme name="Cordant">
      <a:dk1>
        <a:srgbClr val="67675D"/>
      </a:dk1>
      <a:lt1>
        <a:srgbClr val="FFFFFF"/>
      </a:lt1>
      <a:dk2>
        <a:srgbClr val="67675D"/>
      </a:dk2>
      <a:lt2>
        <a:srgbClr val="FFFFFF"/>
      </a:lt2>
      <a:accent1>
        <a:srgbClr val="799C49"/>
      </a:accent1>
      <a:accent2>
        <a:srgbClr val="67675D"/>
      </a:accent2>
      <a:accent3>
        <a:srgbClr val="307370"/>
      </a:accent3>
      <a:accent4>
        <a:srgbClr val="D8B131"/>
      </a:accent4>
      <a:accent5>
        <a:srgbClr val="8F773D"/>
      </a:accent5>
      <a:accent6>
        <a:srgbClr val="A75025"/>
      </a:accent6>
      <a:hlink>
        <a:srgbClr val="799C49"/>
      </a:hlink>
      <a:folHlink>
        <a:srgbClr val="C8D6B4"/>
      </a:folHlink>
    </a:clrScheme>
    <a:fontScheme name="Cordant">
      <a:majorFont>
        <a:latin typeface="Avenir LT Std 35 Light"/>
        <a:ea typeface=""/>
        <a:cs typeface=""/>
      </a:majorFont>
      <a:minorFont>
        <a:latin typeface="Avenir LT Std 35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rdantwealth.com/" TargetMode="External"/><Relationship Id="rId3" Type="http://schemas.openxmlformats.org/officeDocument/2006/relationships/hyperlink" Target="https://www.cordantwealth.com/rsus-tax-saving-and-hedging/" TargetMode="External"/><Relationship Id="rId7" Type="http://schemas.openxmlformats.org/officeDocument/2006/relationships/hyperlink" Target="https://www.cordantwealth.com/rsus-tax-saving-and-hedging/" TargetMode="External"/><Relationship Id="rId2" Type="http://schemas.openxmlformats.org/officeDocument/2006/relationships/hyperlink" Target="https://www.cordantwealth.com/rsus-tax-saving-and-hedging/" TargetMode="External"/><Relationship Id="rId1" Type="http://schemas.openxmlformats.org/officeDocument/2006/relationships/hyperlink" Target="http://www.equityftw.com/" TargetMode="External"/><Relationship Id="rId6" Type="http://schemas.openxmlformats.org/officeDocument/2006/relationships/hyperlink" Target="https://www.cordantwealth.com/rsus-tax-saving-and-hedging/" TargetMode="External"/><Relationship Id="rId5" Type="http://schemas.openxmlformats.org/officeDocument/2006/relationships/hyperlink" Target="https://www.cordantwealth.com/rsus-tax-saving-and-hedging/" TargetMode="External"/><Relationship Id="rId10" Type="http://schemas.openxmlformats.org/officeDocument/2006/relationships/drawing" Target="../drawings/drawing1.xml"/><Relationship Id="rId4" Type="http://schemas.openxmlformats.org/officeDocument/2006/relationships/hyperlink" Target="https://www.cordantwealth.com/rsus-tax-saving-and-hedging/" TargetMode="External"/><Relationship Id="rId9" Type="http://schemas.openxmlformats.org/officeDocument/2006/relationships/hyperlink" Target="https://www.cordantwealth.com/rsus-tax-saving-and-hedg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axfoundation.org/tax-basics/itemized-deduction/" TargetMode="External"/><Relationship Id="rId2" Type="http://schemas.openxmlformats.org/officeDocument/2006/relationships/hyperlink" Target="https://taxfoundation.org/tax-basics/inflation/" TargetMode="External"/><Relationship Id="rId1" Type="http://schemas.openxmlformats.org/officeDocument/2006/relationships/hyperlink" Target="https://taxfoundation.org/tax-basics/payroll-tax/" TargetMode="External"/><Relationship Id="rId4" Type="http://schemas.openxmlformats.org/officeDocument/2006/relationships/hyperlink" Target="https://taxfoundation.org/publications/state-individual-income-tax-rates-and-brack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01"/>
  <sheetViews>
    <sheetView showGridLines="0" tabSelected="1" zoomScaleNormal="100" workbookViewId="0">
      <selection activeCell="F57" sqref="F57"/>
    </sheetView>
  </sheetViews>
  <sheetFormatPr baseColWidth="10" defaultColWidth="12.796875" defaultRowHeight="15.75" customHeight="1" x14ac:dyDescent="0.2"/>
  <cols>
    <col min="1" max="1" width="4.796875" style="13" customWidth="1"/>
    <col min="2" max="2" width="43.19921875" style="13" customWidth="1"/>
    <col min="3" max="3" width="12.796875" style="13"/>
    <col min="4" max="4" width="11.59765625" style="13" customWidth="1"/>
    <col min="5" max="5" width="61.796875" style="13" customWidth="1"/>
    <col min="6" max="6" width="27.19921875" style="13" customWidth="1"/>
    <col min="7" max="7" width="4.3984375" style="13" customWidth="1"/>
    <col min="8" max="16384" width="12.796875" style="13"/>
  </cols>
  <sheetData>
    <row r="1" spans="1:27" ht="35" customHeight="1" x14ac:dyDescent="0.3">
      <c r="A1" s="11"/>
      <c r="B1" s="87" t="s">
        <v>26</v>
      </c>
      <c r="C1" s="88"/>
      <c r="D1" s="88"/>
      <c r="E1" s="88"/>
      <c r="F1" s="88"/>
      <c r="G1" s="12"/>
      <c r="H1" s="12"/>
      <c r="I1" s="12"/>
      <c r="J1" s="12"/>
      <c r="K1" s="12"/>
      <c r="L1" s="12"/>
      <c r="M1" s="12"/>
      <c r="N1" s="12"/>
      <c r="O1" s="12"/>
      <c r="P1" s="12"/>
      <c r="Q1" s="12"/>
      <c r="R1" s="12"/>
      <c r="S1" s="12"/>
      <c r="T1" s="12"/>
      <c r="U1" s="12"/>
      <c r="V1" s="12"/>
      <c r="W1" s="12"/>
      <c r="X1" s="12"/>
      <c r="Y1" s="12"/>
      <c r="Z1" s="12"/>
      <c r="AA1" s="12"/>
    </row>
    <row r="2" spans="1:27" ht="33" customHeight="1" x14ac:dyDescent="0.3">
      <c r="A2" s="14"/>
      <c r="B2" s="89" t="s">
        <v>0</v>
      </c>
      <c r="C2" s="90"/>
      <c r="D2" s="90"/>
      <c r="E2" s="90"/>
      <c r="F2" s="90"/>
      <c r="G2" s="12"/>
      <c r="H2" s="12"/>
      <c r="I2" s="12"/>
      <c r="J2" s="12"/>
      <c r="K2" s="12"/>
      <c r="L2" s="12"/>
      <c r="M2" s="12"/>
      <c r="N2" s="12"/>
      <c r="O2" s="12"/>
      <c r="P2" s="12"/>
      <c r="Q2" s="12"/>
      <c r="R2" s="12"/>
      <c r="S2" s="12"/>
      <c r="T2" s="12"/>
      <c r="U2" s="12"/>
      <c r="V2" s="12"/>
      <c r="W2" s="12"/>
      <c r="X2" s="12"/>
      <c r="Y2" s="12"/>
      <c r="Z2" s="12"/>
      <c r="AA2" s="12"/>
    </row>
    <row r="3" spans="1:27" ht="15.75" customHeight="1" x14ac:dyDescent="0.3">
      <c r="A3" s="14"/>
      <c r="B3" s="14"/>
      <c r="C3" s="14"/>
      <c r="D3" s="14"/>
      <c r="E3" s="14"/>
      <c r="F3" s="14"/>
      <c r="G3" s="12"/>
      <c r="H3" s="12"/>
      <c r="I3" s="12"/>
      <c r="J3" s="12"/>
      <c r="K3" s="12"/>
      <c r="L3" s="12"/>
      <c r="M3" s="12"/>
      <c r="N3" s="12"/>
      <c r="O3" s="12"/>
      <c r="P3" s="12"/>
      <c r="Q3" s="12"/>
      <c r="R3" s="12"/>
      <c r="S3" s="12"/>
      <c r="T3" s="12"/>
      <c r="U3" s="12"/>
      <c r="V3" s="12"/>
      <c r="W3" s="12"/>
      <c r="X3" s="12"/>
      <c r="Y3" s="12"/>
      <c r="Z3" s="12"/>
      <c r="AA3" s="12"/>
    </row>
    <row r="4" spans="1:27" ht="20" thickBot="1" x14ac:dyDescent="0.3">
      <c r="A4" s="12"/>
      <c r="B4" s="12"/>
      <c r="C4" s="12"/>
      <c r="D4" s="12"/>
      <c r="E4" s="12"/>
      <c r="F4" s="12"/>
      <c r="G4" s="12"/>
      <c r="H4" s="69" t="s">
        <v>210</v>
      </c>
      <c r="I4" s="12"/>
      <c r="J4" s="12"/>
      <c r="K4" s="12"/>
      <c r="L4" s="12"/>
      <c r="M4" s="12"/>
      <c r="N4" s="12"/>
      <c r="O4" s="12"/>
      <c r="P4" s="12"/>
      <c r="Q4" s="12"/>
      <c r="R4" s="12"/>
      <c r="S4" s="12"/>
      <c r="T4" s="12"/>
      <c r="U4" s="12"/>
      <c r="V4" s="12"/>
      <c r="W4" s="12"/>
      <c r="X4" s="12"/>
      <c r="Y4" s="12"/>
      <c r="Z4" s="12"/>
      <c r="AA4" s="12"/>
    </row>
    <row r="5" spans="1:27" ht="20" x14ac:dyDescent="0.25">
      <c r="A5" s="18"/>
      <c r="B5" s="91" t="s">
        <v>1</v>
      </c>
      <c r="C5" s="92"/>
      <c r="D5" s="53"/>
      <c r="E5" s="93" t="s">
        <v>2</v>
      </c>
      <c r="F5" s="94"/>
      <c r="G5" s="53"/>
      <c r="H5" s="54" t="s">
        <v>211</v>
      </c>
      <c r="I5" s="53"/>
      <c r="J5" s="53"/>
      <c r="K5" s="53"/>
      <c r="L5" s="12"/>
      <c r="M5" s="12"/>
      <c r="N5" s="12"/>
      <c r="O5" s="12"/>
      <c r="P5" s="12"/>
      <c r="Q5" s="12"/>
      <c r="R5" s="12"/>
      <c r="S5" s="12"/>
      <c r="T5" s="12"/>
      <c r="U5" s="12"/>
      <c r="V5" s="12"/>
      <c r="W5" s="12"/>
      <c r="X5" s="12"/>
      <c r="Y5" s="12"/>
      <c r="Z5" s="12"/>
      <c r="AA5" s="12"/>
    </row>
    <row r="6" spans="1:27" ht="19" x14ac:dyDescent="0.25">
      <c r="A6" s="17"/>
      <c r="B6" s="55" t="s">
        <v>3</v>
      </c>
      <c r="C6" s="56">
        <v>10000</v>
      </c>
      <c r="D6" s="53"/>
      <c r="E6" s="95" t="s">
        <v>4</v>
      </c>
      <c r="F6" s="76">
        <f>IF(COUNTA($C$6:C12)=7,$C$7*$C$8*($C$11+$C$12),"Please Enter *ALL* Variables")</f>
        <v>56375.000000000007</v>
      </c>
      <c r="G6" s="53"/>
      <c r="H6" s="57"/>
      <c r="I6" s="53"/>
      <c r="J6" s="53"/>
      <c r="K6" s="53"/>
      <c r="L6" s="12"/>
      <c r="M6" s="12"/>
      <c r="N6" s="12"/>
      <c r="O6" s="12"/>
      <c r="P6" s="12"/>
      <c r="Q6" s="12"/>
      <c r="R6" s="12"/>
      <c r="S6" s="12"/>
      <c r="T6" s="12"/>
      <c r="U6" s="12"/>
      <c r="V6" s="12"/>
      <c r="W6" s="12"/>
      <c r="X6" s="12"/>
      <c r="Y6" s="12"/>
      <c r="Z6" s="12"/>
      <c r="AA6" s="12"/>
    </row>
    <row r="7" spans="1:27" ht="20" x14ac:dyDescent="0.25">
      <c r="A7" s="17"/>
      <c r="B7" s="55" t="s">
        <v>5</v>
      </c>
      <c r="C7" s="56">
        <v>2500</v>
      </c>
      <c r="D7" s="53"/>
      <c r="E7" s="96"/>
      <c r="F7" s="97"/>
      <c r="G7" s="53"/>
      <c r="H7" s="54" t="s">
        <v>212</v>
      </c>
      <c r="I7" s="53"/>
      <c r="J7" s="53"/>
      <c r="K7" s="53"/>
      <c r="L7" s="12"/>
      <c r="M7" s="12"/>
      <c r="N7" s="12"/>
      <c r="O7" s="12"/>
      <c r="P7" s="12"/>
      <c r="Q7" s="12"/>
      <c r="R7" s="12"/>
      <c r="S7" s="12"/>
      <c r="T7" s="12"/>
      <c r="U7" s="12"/>
      <c r="V7" s="12"/>
      <c r="W7" s="12"/>
      <c r="X7" s="12"/>
      <c r="Y7" s="12"/>
      <c r="Z7" s="12"/>
      <c r="AA7" s="12"/>
    </row>
    <row r="8" spans="1:27" ht="19" x14ac:dyDescent="0.25">
      <c r="A8" s="17"/>
      <c r="B8" s="55" t="s">
        <v>6</v>
      </c>
      <c r="C8" s="58">
        <v>55</v>
      </c>
      <c r="D8" s="53"/>
      <c r="E8" s="74" t="s">
        <v>7</v>
      </c>
      <c r="F8" s="98">
        <f>IF(F6="Please Enter *ALL* Variables",F6,(C7*C8)-F6)</f>
        <v>81125</v>
      </c>
      <c r="G8" s="53"/>
      <c r="H8" s="53"/>
      <c r="I8" s="53"/>
      <c r="J8" s="53"/>
      <c r="K8" s="53"/>
      <c r="L8" s="12"/>
      <c r="M8" s="12"/>
      <c r="N8" s="12"/>
      <c r="O8" s="12"/>
      <c r="P8" s="12"/>
      <c r="Q8" s="12"/>
      <c r="R8" s="12"/>
      <c r="S8" s="12"/>
      <c r="T8" s="12"/>
      <c r="U8" s="12"/>
      <c r="V8" s="12"/>
      <c r="W8" s="12"/>
      <c r="X8" s="12"/>
      <c r="Y8" s="12"/>
      <c r="Z8" s="12"/>
      <c r="AA8" s="12"/>
    </row>
    <row r="9" spans="1:27" ht="20" x14ac:dyDescent="0.25">
      <c r="A9" s="17"/>
      <c r="B9" s="55" t="s">
        <v>8</v>
      </c>
      <c r="C9" s="59">
        <v>350000</v>
      </c>
      <c r="D9" s="53"/>
      <c r="E9" s="96"/>
      <c r="F9" s="97"/>
      <c r="G9" s="53"/>
      <c r="H9" s="54" t="s">
        <v>213</v>
      </c>
      <c r="I9" s="53"/>
      <c r="J9" s="53"/>
      <c r="K9" s="53"/>
      <c r="L9" s="12"/>
      <c r="M9" s="12"/>
      <c r="N9" s="12"/>
      <c r="O9" s="12"/>
      <c r="P9" s="12"/>
      <c r="Q9" s="12"/>
      <c r="R9" s="12"/>
      <c r="S9" s="12"/>
      <c r="T9" s="12"/>
      <c r="U9" s="12"/>
      <c r="V9" s="12"/>
      <c r="W9" s="12"/>
      <c r="X9" s="12"/>
      <c r="Y9" s="12"/>
      <c r="Z9" s="12"/>
      <c r="AA9" s="12"/>
    </row>
    <row r="10" spans="1:27" ht="19" x14ac:dyDescent="0.25">
      <c r="A10" s="17"/>
      <c r="B10" s="55" t="s">
        <v>9</v>
      </c>
      <c r="C10" s="60" t="s">
        <v>12</v>
      </c>
      <c r="D10" s="53"/>
      <c r="E10" s="74" t="s">
        <v>11</v>
      </c>
      <c r="F10" s="99" t="str">
        <f>IF(C10="Single",IF(C9+(C8*C7)&gt;85000,"Yes","No"),IF(C10="Joint",IF(C9+(C8*C7)&gt;170000,"Yes","No"),"Please Enter **ALL** Variables"))</f>
        <v>Yes</v>
      </c>
      <c r="G10" s="53"/>
      <c r="H10" s="53"/>
      <c r="I10" s="53"/>
      <c r="J10" s="53"/>
      <c r="K10" s="53"/>
      <c r="L10" s="12"/>
      <c r="M10" s="12"/>
      <c r="N10" s="12"/>
      <c r="O10" s="12"/>
      <c r="P10" s="12"/>
      <c r="Q10" s="12"/>
      <c r="R10" s="12"/>
      <c r="S10" s="12"/>
      <c r="T10" s="12"/>
      <c r="U10" s="12"/>
      <c r="V10" s="12"/>
      <c r="W10" s="12"/>
      <c r="X10" s="12"/>
      <c r="Y10" s="12"/>
      <c r="Z10" s="12"/>
      <c r="AA10" s="12"/>
    </row>
    <row r="11" spans="1:27" ht="20" x14ac:dyDescent="0.25">
      <c r="A11" s="17"/>
      <c r="B11" s="55" t="s">
        <v>208</v>
      </c>
      <c r="C11" s="61">
        <v>0.32</v>
      </c>
      <c r="D11" s="85" t="str">
        <f>IF(C11&gt;=1,"Change to a Percentage","")</f>
        <v/>
      </c>
      <c r="E11" s="74"/>
      <c r="F11" s="99"/>
      <c r="G11" s="53"/>
      <c r="H11" s="54" t="s">
        <v>214</v>
      </c>
      <c r="I11" s="53"/>
      <c r="J11" s="53"/>
      <c r="K11" s="53"/>
      <c r="L11" s="12"/>
      <c r="M11" s="12"/>
      <c r="N11" s="12"/>
      <c r="O11" s="12"/>
      <c r="P11" s="12"/>
      <c r="Q11" s="12"/>
      <c r="R11" s="12"/>
      <c r="S11" s="12"/>
      <c r="T11" s="12"/>
      <c r="U11" s="12"/>
      <c r="V11" s="12"/>
      <c r="W11" s="12"/>
      <c r="X11" s="12"/>
      <c r="Y11" s="12"/>
      <c r="Z11" s="12"/>
      <c r="AA11" s="12"/>
    </row>
    <row r="12" spans="1:27" ht="20" thickBot="1" x14ac:dyDescent="0.3">
      <c r="A12" s="17"/>
      <c r="B12" s="62" t="s">
        <v>209</v>
      </c>
      <c r="C12" s="63">
        <v>0.09</v>
      </c>
      <c r="D12" s="86"/>
      <c r="E12" s="74" t="s">
        <v>222</v>
      </c>
      <c r="F12" s="76">
        <f>IF(C10="Single",IF(C9+(C8*C7)&gt;90000,C11*(C8*C7)-22%*(C8*C7),"No"),IF(C10="Joint",IF(C9+(C8*C7)&gt;175000,C11*(C8*C7)-22%*(C8*C7),"No"),"Please Enter **ALL** Variables"))</f>
        <v>13750</v>
      </c>
      <c r="G12" s="53"/>
      <c r="H12" s="53"/>
      <c r="I12" s="53"/>
      <c r="J12" s="53"/>
      <c r="K12" s="53"/>
      <c r="L12" s="12"/>
      <c r="M12" s="12"/>
      <c r="N12" s="12"/>
      <c r="O12" s="12"/>
      <c r="P12" s="12"/>
      <c r="Q12" s="12"/>
      <c r="R12" s="12"/>
      <c r="S12" s="12"/>
      <c r="T12" s="12"/>
      <c r="U12" s="12"/>
      <c r="V12" s="12"/>
      <c r="W12" s="12"/>
      <c r="X12" s="12"/>
      <c r="Y12" s="12"/>
      <c r="Z12" s="12"/>
      <c r="AA12" s="12"/>
    </row>
    <row r="13" spans="1:27" ht="21" thickBot="1" x14ac:dyDescent="0.3">
      <c r="A13" s="12"/>
      <c r="B13" s="53"/>
      <c r="C13" s="53"/>
      <c r="D13" s="85" t="str">
        <f>IF(C12&gt;=1,"Change to a Percentage","")</f>
        <v/>
      </c>
      <c r="E13" s="75"/>
      <c r="F13" s="77"/>
      <c r="G13" s="53"/>
      <c r="H13" s="54" t="s">
        <v>215</v>
      </c>
      <c r="I13" s="53"/>
      <c r="J13" s="53"/>
      <c r="K13" s="53"/>
      <c r="L13" s="12"/>
      <c r="M13" s="12"/>
      <c r="N13" s="12"/>
      <c r="O13" s="12"/>
      <c r="P13" s="12"/>
      <c r="Q13" s="12"/>
      <c r="R13" s="12"/>
      <c r="S13" s="12"/>
      <c r="T13" s="12"/>
      <c r="U13" s="12"/>
      <c r="V13" s="12"/>
      <c r="W13" s="12"/>
      <c r="X13" s="12"/>
      <c r="Y13" s="12"/>
      <c r="Z13" s="12"/>
      <c r="AA13" s="12"/>
    </row>
    <row r="14" spans="1:27" ht="20" thickBot="1" x14ac:dyDescent="0.3">
      <c r="A14" s="17"/>
      <c r="B14" s="84" t="s">
        <v>207</v>
      </c>
      <c r="C14" s="84"/>
      <c r="D14" s="86"/>
      <c r="E14" s="57"/>
      <c r="F14" s="57"/>
      <c r="G14" s="53"/>
      <c r="H14" s="53"/>
      <c r="I14" s="53"/>
      <c r="J14" s="53"/>
      <c r="K14" s="53"/>
      <c r="L14" s="12"/>
      <c r="M14" s="12"/>
      <c r="N14" s="12"/>
      <c r="O14" s="12"/>
      <c r="P14" s="12"/>
      <c r="Q14" s="12"/>
      <c r="R14" s="12"/>
      <c r="S14" s="12"/>
      <c r="T14" s="12"/>
      <c r="U14" s="12"/>
      <c r="V14" s="12"/>
      <c r="W14" s="12"/>
      <c r="X14" s="12"/>
      <c r="Y14" s="12"/>
      <c r="Z14" s="12"/>
      <c r="AA14" s="12"/>
    </row>
    <row r="15" spans="1:27" ht="43" customHeight="1" x14ac:dyDescent="0.25">
      <c r="A15" s="16"/>
      <c r="B15" s="84"/>
      <c r="C15" s="84"/>
      <c r="D15" s="53"/>
      <c r="E15" s="78" t="s">
        <v>223</v>
      </c>
      <c r="F15" s="79"/>
      <c r="G15" s="53"/>
      <c r="H15" s="64" t="s">
        <v>216</v>
      </c>
      <c r="I15" s="53"/>
      <c r="J15" s="53"/>
      <c r="K15" s="53"/>
      <c r="L15" s="12"/>
      <c r="M15" s="12"/>
      <c r="N15" s="12"/>
      <c r="O15" s="12"/>
      <c r="P15" s="12"/>
      <c r="Q15" s="12"/>
      <c r="R15" s="12"/>
      <c r="S15" s="12"/>
      <c r="T15" s="12"/>
      <c r="U15" s="12"/>
      <c r="V15" s="12"/>
      <c r="W15" s="12"/>
      <c r="X15" s="12"/>
      <c r="Y15" s="12"/>
      <c r="Z15" s="12"/>
      <c r="AA15" s="12"/>
    </row>
    <row r="16" spans="1:27" ht="20" x14ac:dyDescent="0.25">
      <c r="A16" s="12"/>
      <c r="B16" s="65"/>
      <c r="C16" s="53"/>
      <c r="D16" s="53"/>
      <c r="E16" s="80"/>
      <c r="F16" s="81"/>
      <c r="G16" s="53"/>
      <c r="H16" s="66" t="s">
        <v>217</v>
      </c>
      <c r="I16" s="53"/>
      <c r="J16" s="53"/>
      <c r="K16" s="53"/>
      <c r="L16" s="12"/>
      <c r="M16" s="12"/>
      <c r="N16" s="12"/>
      <c r="O16" s="12"/>
      <c r="P16" s="12"/>
      <c r="Q16" s="12"/>
      <c r="R16" s="12"/>
      <c r="S16" s="12"/>
      <c r="T16" s="12"/>
      <c r="U16" s="12"/>
      <c r="V16" s="12"/>
      <c r="W16" s="12"/>
      <c r="X16" s="12"/>
      <c r="Y16" s="12"/>
      <c r="Z16" s="12"/>
      <c r="AA16" s="12"/>
    </row>
    <row r="17" spans="1:27" ht="22" customHeight="1" x14ac:dyDescent="0.25">
      <c r="A17" s="12"/>
      <c r="B17" s="53"/>
      <c r="C17" s="67"/>
      <c r="D17" s="53"/>
      <c r="E17" s="80"/>
      <c r="F17" s="81"/>
      <c r="G17" s="53"/>
      <c r="H17" s="53"/>
      <c r="I17" s="53"/>
      <c r="J17" s="53"/>
      <c r="K17" s="53"/>
      <c r="L17" s="12"/>
      <c r="M17" s="12"/>
      <c r="N17" s="12"/>
      <c r="O17" s="12"/>
      <c r="P17" s="12"/>
      <c r="Q17" s="12"/>
      <c r="R17" s="12"/>
      <c r="S17" s="12"/>
      <c r="T17" s="12"/>
      <c r="U17" s="12"/>
      <c r="V17" s="12"/>
      <c r="W17" s="12"/>
      <c r="X17" s="12"/>
      <c r="Y17" s="12"/>
      <c r="Z17" s="12"/>
      <c r="AA17" s="12"/>
    </row>
    <row r="18" spans="1:27" ht="15" customHeight="1" x14ac:dyDescent="0.25">
      <c r="A18" s="12"/>
      <c r="B18" s="53"/>
      <c r="C18" s="67"/>
      <c r="D18" s="53"/>
      <c r="E18" s="80"/>
      <c r="F18" s="81"/>
      <c r="G18" s="53"/>
      <c r="H18" s="53"/>
      <c r="I18" s="53"/>
      <c r="J18" s="53"/>
      <c r="K18" s="53"/>
      <c r="L18" s="12"/>
      <c r="M18" s="12"/>
      <c r="N18" s="12"/>
      <c r="O18" s="12"/>
      <c r="P18" s="12"/>
      <c r="Q18" s="12"/>
      <c r="R18" s="12"/>
      <c r="S18" s="12"/>
      <c r="T18" s="12"/>
      <c r="U18" s="12"/>
      <c r="V18" s="12"/>
      <c r="W18" s="12"/>
      <c r="X18" s="12"/>
      <c r="Y18" s="12"/>
      <c r="Z18" s="12"/>
      <c r="AA18" s="12"/>
    </row>
    <row r="19" spans="1:27" ht="20" thickBot="1" x14ac:dyDescent="0.3">
      <c r="A19" s="12"/>
      <c r="B19" s="67"/>
      <c r="C19" s="53"/>
      <c r="D19" s="53"/>
      <c r="E19" s="82"/>
      <c r="F19" s="83"/>
      <c r="G19" s="53"/>
      <c r="H19" s="53"/>
      <c r="I19" s="53"/>
      <c r="J19" s="53"/>
      <c r="K19" s="53"/>
      <c r="L19" s="12"/>
      <c r="M19" s="12"/>
      <c r="N19" s="12"/>
      <c r="O19" s="12"/>
      <c r="P19" s="12"/>
      <c r="Q19" s="12"/>
      <c r="R19" s="12"/>
      <c r="S19" s="12"/>
      <c r="T19" s="12"/>
      <c r="U19" s="12"/>
      <c r="V19" s="12"/>
      <c r="W19" s="12"/>
      <c r="X19" s="12"/>
      <c r="Y19" s="12"/>
      <c r="Z19" s="12"/>
      <c r="AA19" s="12"/>
    </row>
    <row r="20" spans="1:27" ht="14" x14ac:dyDescent="0.2">
      <c r="A20" s="12"/>
      <c r="B20" s="12"/>
      <c r="C20" s="12"/>
      <c r="D20" s="12"/>
      <c r="G20" s="12"/>
      <c r="H20" s="12"/>
      <c r="I20" s="12"/>
      <c r="J20" s="12"/>
      <c r="K20" s="12"/>
      <c r="L20" s="12"/>
      <c r="M20" s="12"/>
      <c r="N20" s="12"/>
      <c r="O20" s="12"/>
      <c r="P20" s="12"/>
      <c r="Q20" s="12"/>
      <c r="R20" s="12"/>
      <c r="S20" s="12"/>
      <c r="T20" s="12"/>
      <c r="U20" s="12"/>
      <c r="V20" s="12"/>
      <c r="W20" s="12"/>
      <c r="X20" s="12"/>
      <c r="Y20" s="12"/>
      <c r="Z20" s="12"/>
      <c r="AA20" s="12"/>
    </row>
    <row r="21" spans="1:27" ht="14" x14ac:dyDescent="0.2">
      <c r="A21" s="12"/>
      <c r="B21" s="12"/>
      <c r="C21" s="12"/>
      <c r="D21" s="12"/>
      <c r="G21" s="12"/>
      <c r="H21" s="12"/>
      <c r="I21" s="12"/>
      <c r="J21" s="12"/>
      <c r="K21" s="12"/>
      <c r="L21" s="12"/>
      <c r="M21" s="12"/>
      <c r="N21" s="12"/>
      <c r="O21" s="12"/>
      <c r="P21" s="12"/>
      <c r="Q21" s="12"/>
      <c r="R21" s="12"/>
      <c r="S21" s="12"/>
      <c r="T21" s="12"/>
      <c r="U21" s="12"/>
      <c r="V21" s="12"/>
      <c r="W21" s="12"/>
      <c r="X21" s="12"/>
      <c r="Y21" s="12"/>
      <c r="Z21" s="12"/>
      <c r="AA21" s="12"/>
    </row>
    <row r="22" spans="1:27" ht="14" x14ac:dyDescent="0.2">
      <c r="A22" s="12"/>
      <c r="B22" s="12"/>
      <c r="C22" s="12"/>
      <c r="D22" s="12"/>
      <c r="G22" s="12"/>
      <c r="H22" s="12"/>
      <c r="I22" s="12"/>
      <c r="J22" s="12"/>
      <c r="K22" s="12"/>
      <c r="L22" s="12"/>
      <c r="M22" s="12"/>
      <c r="N22" s="12"/>
      <c r="O22" s="12"/>
      <c r="P22" s="12"/>
      <c r="Q22" s="12"/>
      <c r="R22" s="12"/>
      <c r="S22" s="12"/>
      <c r="T22" s="12"/>
      <c r="U22" s="12"/>
      <c r="V22" s="12"/>
      <c r="W22" s="12"/>
      <c r="X22" s="12"/>
      <c r="Y22" s="12"/>
      <c r="Z22" s="12"/>
      <c r="AA22" s="12"/>
    </row>
    <row r="23" spans="1:27" ht="21" x14ac:dyDescent="0.25">
      <c r="A23" s="12"/>
      <c r="B23" s="70" t="s">
        <v>221</v>
      </c>
      <c r="C23" s="70"/>
      <c r="D23" s="70"/>
      <c r="E23" s="70"/>
      <c r="F23" s="70"/>
      <c r="G23" s="12"/>
      <c r="H23" s="12"/>
      <c r="I23" s="12"/>
      <c r="J23" s="12"/>
      <c r="K23" s="12"/>
      <c r="L23" s="12"/>
      <c r="M23" s="12"/>
      <c r="N23" s="12"/>
      <c r="O23" s="12"/>
      <c r="P23" s="12"/>
      <c r="Q23" s="12"/>
      <c r="R23" s="12"/>
      <c r="S23" s="12"/>
      <c r="T23" s="12"/>
      <c r="U23" s="12"/>
      <c r="V23" s="12"/>
      <c r="W23" s="12"/>
      <c r="X23" s="12"/>
      <c r="Y23" s="12"/>
      <c r="Z23" s="12"/>
      <c r="AA23" s="12"/>
    </row>
    <row r="24" spans="1:27" ht="19" x14ac:dyDescent="0.25">
      <c r="A24" s="12"/>
      <c r="B24" s="68"/>
      <c r="C24" s="12"/>
      <c r="D24" s="12"/>
      <c r="E24" s="12"/>
      <c r="F24" s="12"/>
      <c r="G24" s="12"/>
      <c r="H24" s="12"/>
      <c r="I24" s="12"/>
      <c r="J24" s="12"/>
      <c r="K24" s="12"/>
      <c r="L24" s="12"/>
      <c r="M24" s="12"/>
      <c r="N24" s="12"/>
      <c r="O24" s="12"/>
      <c r="P24" s="12"/>
      <c r="Q24" s="12"/>
      <c r="R24" s="12"/>
      <c r="S24" s="12"/>
      <c r="T24" s="12"/>
      <c r="U24" s="12"/>
      <c r="V24" s="12"/>
      <c r="W24" s="12"/>
      <c r="X24" s="12"/>
      <c r="Y24" s="12"/>
      <c r="Z24" s="12"/>
      <c r="AA24" s="12"/>
    </row>
    <row r="25" spans="1:27" ht="19" x14ac:dyDescent="0.25">
      <c r="A25" s="12"/>
      <c r="B25" s="71" t="s">
        <v>224</v>
      </c>
      <c r="C25" s="71"/>
      <c r="D25" s="71"/>
      <c r="E25" s="71"/>
      <c r="F25" s="71"/>
      <c r="G25" s="12"/>
      <c r="H25" s="12"/>
      <c r="I25" s="12"/>
      <c r="J25" s="12"/>
      <c r="K25" s="12"/>
      <c r="L25" s="12"/>
      <c r="M25" s="12"/>
      <c r="N25" s="12"/>
      <c r="O25" s="12"/>
      <c r="P25" s="12"/>
      <c r="Q25" s="12"/>
      <c r="R25" s="12"/>
      <c r="S25" s="12"/>
      <c r="T25" s="12"/>
      <c r="U25" s="12"/>
      <c r="V25" s="12"/>
      <c r="W25" s="12"/>
      <c r="X25" s="12"/>
      <c r="Y25" s="12"/>
      <c r="Z25" s="12"/>
      <c r="AA25" s="12"/>
    </row>
    <row r="26" spans="1:27" ht="19" x14ac:dyDescent="0.25">
      <c r="A26" s="12"/>
      <c r="B26" s="72" t="s">
        <v>218</v>
      </c>
      <c r="C26" s="72"/>
      <c r="D26" s="72"/>
      <c r="E26" s="72"/>
      <c r="F26" s="72"/>
      <c r="G26" s="12"/>
      <c r="H26" s="12"/>
      <c r="I26" s="12"/>
      <c r="J26" s="12"/>
      <c r="K26" s="12"/>
      <c r="L26" s="12"/>
      <c r="M26" s="12"/>
      <c r="N26" s="12"/>
      <c r="O26" s="12"/>
      <c r="P26" s="12"/>
      <c r="Q26" s="12"/>
      <c r="R26" s="12"/>
      <c r="S26" s="12"/>
      <c r="T26" s="12"/>
      <c r="U26" s="12"/>
      <c r="V26" s="12"/>
      <c r="W26" s="12"/>
      <c r="X26" s="12"/>
      <c r="Y26" s="12"/>
      <c r="Z26" s="12"/>
      <c r="AA26" s="12"/>
    </row>
    <row r="27" spans="1:27" ht="17" customHeight="1" x14ac:dyDescent="0.25">
      <c r="A27" s="12"/>
      <c r="B27" s="73" t="s">
        <v>219</v>
      </c>
      <c r="C27" s="73"/>
      <c r="D27" s="73"/>
      <c r="E27" s="73"/>
      <c r="F27" s="73"/>
      <c r="G27" s="12"/>
      <c r="H27" s="12"/>
      <c r="I27" s="12"/>
      <c r="J27" s="12"/>
      <c r="K27" s="12"/>
      <c r="L27" s="12"/>
      <c r="M27" s="12"/>
      <c r="N27" s="12"/>
      <c r="O27" s="12"/>
      <c r="P27" s="12"/>
      <c r="Q27" s="12"/>
      <c r="R27" s="12"/>
      <c r="S27" s="12"/>
      <c r="T27" s="12"/>
      <c r="U27" s="12"/>
      <c r="V27" s="12"/>
      <c r="W27" s="12"/>
      <c r="X27" s="12"/>
      <c r="Y27" s="12"/>
      <c r="Z27" s="12"/>
      <c r="AA27" s="12"/>
    </row>
    <row r="28" spans="1:27" ht="19" x14ac:dyDescent="0.25">
      <c r="A28" s="12"/>
      <c r="B28" s="72" t="s">
        <v>220</v>
      </c>
      <c r="C28" s="72"/>
      <c r="D28" s="72"/>
      <c r="E28" s="72"/>
      <c r="F28" s="72"/>
      <c r="G28" s="12"/>
      <c r="H28" s="12"/>
      <c r="I28" s="12"/>
      <c r="J28" s="12"/>
      <c r="K28" s="12"/>
      <c r="L28" s="12"/>
      <c r="M28" s="12"/>
      <c r="N28" s="12"/>
      <c r="O28" s="12"/>
      <c r="P28" s="12"/>
      <c r="Q28" s="12"/>
      <c r="R28" s="12"/>
      <c r="S28" s="12"/>
      <c r="T28" s="12"/>
      <c r="U28" s="12"/>
      <c r="V28" s="12"/>
      <c r="W28" s="12"/>
      <c r="X28" s="12"/>
      <c r="Y28" s="12"/>
      <c r="Z28" s="12"/>
      <c r="AA28" s="12"/>
    </row>
    <row r="29" spans="1:27" ht="14"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1:27" ht="14"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1:27" ht="14"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row>
    <row r="32" spans="1:27" ht="14"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7" ht="14"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ht="14"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s="15" customFormat="1" ht="14"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1:27" s="15" customFormat="1" ht="14"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1:27" ht="14"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1:27" ht="14"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1:27" ht="14"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ht="19" customHeight="1" x14ac:dyDescent="0.2">
      <c r="A40" s="12"/>
      <c r="B40" s="114" t="s">
        <v>225</v>
      </c>
      <c r="C40" s="114"/>
      <c r="D40" s="114"/>
      <c r="E40" s="114"/>
      <c r="F40" s="114"/>
      <c r="G40" s="12"/>
      <c r="H40" s="12"/>
      <c r="I40" s="12"/>
      <c r="J40" s="12"/>
      <c r="K40" s="12"/>
      <c r="L40" s="12"/>
      <c r="M40" s="12"/>
      <c r="N40" s="12"/>
      <c r="O40" s="12"/>
      <c r="P40" s="12"/>
      <c r="Q40" s="12"/>
      <c r="R40" s="12"/>
      <c r="S40" s="12"/>
      <c r="T40" s="12"/>
      <c r="U40" s="12"/>
      <c r="V40" s="12"/>
      <c r="W40" s="12"/>
      <c r="X40" s="12"/>
      <c r="Y40" s="12"/>
      <c r="Z40" s="12"/>
      <c r="AA40" s="12"/>
    </row>
    <row r="41" spans="1:27" ht="14" x14ac:dyDescent="0.2">
      <c r="A41" s="12"/>
      <c r="B41" s="114"/>
      <c r="C41" s="114"/>
      <c r="D41" s="114"/>
      <c r="E41" s="114"/>
      <c r="F41" s="114"/>
      <c r="G41" s="12"/>
      <c r="H41" s="12"/>
      <c r="I41" s="12"/>
      <c r="J41" s="12"/>
      <c r="K41" s="12"/>
      <c r="L41" s="12"/>
      <c r="M41" s="12"/>
      <c r="N41" s="12"/>
      <c r="O41" s="12"/>
      <c r="P41" s="12"/>
      <c r="Q41" s="12"/>
      <c r="R41" s="12"/>
      <c r="S41" s="12"/>
      <c r="T41" s="12"/>
      <c r="U41" s="12"/>
      <c r="V41" s="12"/>
      <c r="W41" s="12"/>
      <c r="X41" s="12"/>
      <c r="Y41" s="12"/>
      <c r="Z41" s="12"/>
      <c r="AA41" s="12"/>
    </row>
    <row r="42" spans="1:27" ht="14" x14ac:dyDescent="0.2">
      <c r="A42" s="12"/>
      <c r="B42" s="114"/>
      <c r="C42" s="114"/>
      <c r="D42" s="114"/>
      <c r="E42" s="114"/>
      <c r="F42" s="114"/>
      <c r="G42" s="12"/>
      <c r="H42" s="12"/>
      <c r="I42" s="12"/>
      <c r="J42" s="12"/>
      <c r="K42" s="12"/>
      <c r="L42" s="12"/>
      <c r="M42" s="12"/>
      <c r="N42" s="12"/>
      <c r="O42" s="12"/>
      <c r="P42" s="12"/>
      <c r="Q42" s="12"/>
      <c r="R42" s="12"/>
      <c r="S42" s="12"/>
      <c r="T42" s="12"/>
      <c r="U42" s="12"/>
      <c r="V42" s="12"/>
      <c r="W42" s="12"/>
      <c r="X42" s="12"/>
      <c r="Y42" s="12"/>
      <c r="Z42" s="12"/>
      <c r="AA42" s="12"/>
    </row>
    <row r="43" spans="1:27" ht="14" x14ac:dyDescent="0.2">
      <c r="A43" s="12"/>
      <c r="B43" s="114"/>
      <c r="C43" s="114"/>
      <c r="D43" s="114"/>
      <c r="E43" s="114"/>
      <c r="F43" s="114"/>
      <c r="G43" s="12"/>
      <c r="H43" s="12"/>
      <c r="I43" s="12"/>
      <c r="J43" s="12"/>
      <c r="K43" s="12"/>
      <c r="L43" s="12"/>
      <c r="M43" s="12"/>
      <c r="N43" s="12"/>
      <c r="O43" s="12"/>
      <c r="P43" s="12"/>
      <c r="Q43" s="12"/>
      <c r="R43" s="12"/>
      <c r="S43" s="12"/>
      <c r="T43" s="12"/>
      <c r="U43" s="12"/>
      <c r="V43" s="12"/>
      <c r="W43" s="12"/>
      <c r="X43" s="12"/>
      <c r="Y43" s="12"/>
      <c r="Z43" s="12"/>
      <c r="AA43" s="12"/>
    </row>
    <row r="44" spans="1:27" ht="14" x14ac:dyDescent="0.2">
      <c r="A44" s="12"/>
      <c r="B44" s="114"/>
      <c r="C44" s="114"/>
      <c r="D44" s="114"/>
      <c r="E44" s="114"/>
      <c r="F44" s="114"/>
      <c r="G44" s="12"/>
      <c r="H44" s="12"/>
      <c r="I44" s="12"/>
      <c r="J44" s="12"/>
      <c r="K44" s="12"/>
      <c r="L44" s="12"/>
      <c r="M44" s="12"/>
      <c r="N44" s="12"/>
      <c r="O44" s="12"/>
      <c r="P44" s="12"/>
      <c r="Q44" s="12"/>
      <c r="R44" s="12"/>
      <c r="S44" s="12"/>
      <c r="T44" s="12"/>
      <c r="U44" s="12"/>
      <c r="V44" s="12"/>
      <c r="W44" s="12"/>
      <c r="X44" s="12"/>
      <c r="Y44" s="12"/>
      <c r="Z44" s="12"/>
      <c r="AA44" s="12"/>
    </row>
    <row r="45" spans="1:27" ht="14"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1:27" ht="14"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ht="14"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1:27" ht="14"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ht="14"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ht="14"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ht="14"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ht="14"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ht="14"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ht="14"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ht="14"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ht="14"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1:27" ht="14"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ht="14"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ht="14"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ht="14"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1:27" ht="14"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1:27" ht="14"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1:27" ht="14"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1:27" ht="14"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1:27" ht="14"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1:27" ht="14"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1:27" ht="14"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1:27" ht="14"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1:27" ht="14"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1:27" ht="14"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1:27" ht="14"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1:27" ht="14"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ht="14"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row r="74" spans="1:27" ht="14"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ht="14"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row r="76" spans="1:27" ht="14"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row>
    <row r="77" spans="1:27" ht="14"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row>
    <row r="78" spans="1:27" ht="14"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row>
    <row r="79" spans="1:27" ht="14"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row>
    <row r="80" spans="1:27" ht="14"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row>
    <row r="81" spans="1:27" ht="14"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row>
    <row r="82" spans="1:27" ht="14"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row>
    <row r="83" spans="1:27" ht="14"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row>
    <row r="84" spans="1:27" ht="14"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row>
    <row r="85" spans="1:27" ht="14"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row>
    <row r="86" spans="1:27" ht="14"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row>
    <row r="87" spans="1:27" ht="14"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row>
    <row r="88" spans="1:27" ht="14"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row>
    <row r="89" spans="1:27" ht="14"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row>
    <row r="90" spans="1:27" ht="14"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row>
    <row r="91" spans="1:27" ht="14"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row>
    <row r="92" spans="1:27" ht="14"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row r="93" spans="1:27" ht="14"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row>
    <row r="94" spans="1:27" ht="14"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row>
    <row r="95" spans="1:27" ht="14"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row>
    <row r="96" spans="1:27" ht="14"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row>
    <row r="97" spans="1:27" ht="14"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row>
    <row r="98" spans="1:27" ht="14"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row>
    <row r="99" spans="1:27" ht="14"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row>
    <row r="100" spans="1:27" ht="14"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spans="1:27" ht="14"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spans="1:27" ht="14"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row>
    <row r="103" spans="1:27" ht="14"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row>
    <row r="104" spans="1:27" ht="14"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row>
    <row r="105" spans="1:27" ht="14"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row>
    <row r="106" spans="1:27" ht="14"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row>
    <row r="107" spans="1:27" ht="14"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row>
    <row r="108" spans="1:27" ht="14"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row>
    <row r="109" spans="1:27" ht="14"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row>
    <row r="110" spans="1:27" ht="14"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row>
    <row r="111" spans="1:27" ht="14"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row>
    <row r="112" spans="1:27" ht="14"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row>
    <row r="113" spans="1:27" ht="14"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row>
    <row r="114" spans="1:27" ht="14"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row>
    <row r="115" spans="1:27" ht="14"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row>
    <row r="116" spans="1:27" ht="14"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row>
    <row r="117" spans="1:27" ht="14"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row>
    <row r="118" spans="1:27" ht="14"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row>
    <row r="119" spans="1:27" ht="14"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row>
    <row r="120" spans="1:27" ht="14"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row>
    <row r="121" spans="1:27" ht="14"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row>
    <row r="122" spans="1:27" ht="14"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row>
    <row r="123" spans="1:27" ht="14"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row>
    <row r="124" spans="1:27" ht="14"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row>
    <row r="125" spans="1:27" ht="14"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row>
    <row r="126" spans="1:27" ht="14"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row>
    <row r="127" spans="1:27" ht="14"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row>
    <row r="128" spans="1:27" ht="14"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row>
    <row r="129" spans="1:27" ht="14"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row>
    <row r="130" spans="1:27" ht="14"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27" ht="14"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row>
    <row r="132" spans="1:27" ht="14"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row>
    <row r="133" spans="1:27" ht="14"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row>
    <row r="134" spans="1:27" ht="14"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row>
    <row r="135" spans="1:27" ht="14"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spans="1:27" ht="14"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row>
    <row r="137" spans="1:27" ht="14"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row>
    <row r="138" spans="1:27" ht="14"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spans="1:27" ht="14"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spans="1:27" ht="14"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spans="1:27" ht="14"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row>
    <row r="142" spans="1:27" ht="14"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row>
    <row r="143" spans="1:27" ht="14"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row>
    <row r="144" spans="1:27" ht="14"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row>
    <row r="145" spans="1:27" ht="14"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row>
    <row r="146" spans="1:27" ht="14"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row>
    <row r="147" spans="1:27" ht="14"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row>
    <row r="148" spans="1:27" ht="14"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row>
    <row r="149" spans="1:27" ht="14"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row>
    <row r="150" spans="1:27" ht="14"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row>
    <row r="151" spans="1:27" ht="14"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row>
    <row r="152" spans="1:27" ht="14"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row>
    <row r="153" spans="1:27" ht="14"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row>
    <row r="154" spans="1:27" ht="14"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row>
    <row r="155" spans="1:27" ht="14"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row>
    <row r="156" spans="1:27" ht="14"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row>
    <row r="157" spans="1:27" ht="14"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row>
    <row r="158" spans="1:27" ht="14"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row>
    <row r="159" spans="1:27" ht="14"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row>
    <row r="160" spans="1:27" ht="14"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row>
    <row r="161" spans="1:27" ht="14"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row>
    <row r="162" spans="1:27" ht="14"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row>
    <row r="163" spans="1:27" ht="14"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row>
    <row r="164" spans="1:27" ht="14"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row>
    <row r="165" spans="1:27" ht="14"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row>
    <row r="166" spans="1:27" ht="14"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row>
    <row r="167" spans="1:27" ht="14"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row>
    <row r="168" spans="1:27" ht="14"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row>
    <row r="169" spans="1:27" ht="14"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row>
    <row r="170" spans="1:27" ht="14"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row>
    <row r="171" spans="1:27" ht="14"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row>
    <row r="172" spans="1:27" ht="14"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row>
    <row r="173" spans="1:27" ht="14"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row>
    <row r="174" spans="1:27" ht="14"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row>
    <row r="175" spans="1:27" ht="14"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row>
    <row r="176" spans="1:27" ht="14"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row>
    <row r="177" spans="1:27" ht="14"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row>
    <row r="178" spans="1:27" ht="14"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row>
    <row r="179" spans="1:27" ht="14"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row>
    <row r="180" spans="1:27" ht="14"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row>
    <row r="181" spans="1:27" ht="14"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row>
    <row r="182" spans="1:27" ht="14"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row>
    <row r="183" spans="1:27" ht="14"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row>
    <row r="184" spans="1:27" ht="14"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row>
    <row r="185" spans="1:27" ht="14"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row>
    <row r="186" spans="1:27" ht="14"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row>
    <row r="187" spans="1:27" ht="14"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row>
    <row r="188" spans="1:27" ht="14"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row>
    <row r="189" spans="1:27" ht="14"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row>
    <row r="190" spans="1:27" ht="14"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row>
    <row r="191" spans="1:27" ht="14"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row>
    <row r="192" spans="1:27" ht="14"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row>
    <row r="193" spans="1:27" ht="14"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row>
    <row r="194" spans="1:27" ht="14"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row>
    <row r="195" spans="1:27" ht="14"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row>
    <row r="196" spans="1:27" ht="14"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row>
    <row r="197" spans="1:27" ht="14"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row>
    <row r="198" spans="1:27" ht="14"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row>
    <row r="199" spans="1:27" ht="14"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row>
    <row r="200" spans="1:27" ht="14"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row>
    <row r="201" spans="1:27" ht="14"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row>
    <row r="202" spans="1:27" ht="14"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row>
    <row r="203" spans="1:27" ht="14"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row>
    <row r="204" spans="1:27" ht="14"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row>
    <row r="205" spans="1:27" ht="14"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row>
    <row r="206" spans="1:27" ht="14"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row>
    <row r="207" spans="1:27" ht="14"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row>
    <row r="208" spans="1:27" ht="14"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row>
    <row r="209" spans="1:27" ht="14"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row>
    <row r="210" spans="1:27" ht="14"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row>
    <row r="211" spans="1:27" ht="14"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row>
    <row r="212" spans="1:27" ht="14"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row>
    <row r="213" spans="1:27" ht="14"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row>
    <row r="214" spans="1:27" ht="14"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row>
    <row r="215" spans="1:27" ht="14"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row>
    <row r="216" spans="1:27" ht="14"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row>
    <row r="217" spans="1:27" ht="14"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row>
    <row r="218" spans="1:27" ht="14"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row>
    <row r="219" spans="1:27" ht="14"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row>
    <row r="220" spans="1:27" ht="14"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row>
    <row r="221" spans="1:27" ht="14"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row>
    <row r="222" spans="1:27" ht="14"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row>
    <row r="223" spans="1:27" ht="14"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row>
    <row r="224" spans="1:27" ht="14"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row>
    <row r="225" spans="1:27" ht="14"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row>
    <row r="226" spans="1:27" ht="14"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row>
    <row r="227" spans="1:27" ht="14"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row>
    <row r="228" spans="1:27" ht="14"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row>
    <row r="229" spans="1:27" ht="14"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row>
    <row r="230" spans="1:27" ht="14"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row>
    <row r="231" spans="1:27" ht="14"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row>
    <row r="232" spans="1:27" ht="14"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row>
    <row r="233" spans="1:27" ht="14"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row>
    <row r="234" spans="1:27" ht="14"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row>
    <row r="235" spans="1:27" ht="14"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row>
    <row r="236" spans="1:27" ht="14"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row>
    <row r="237" spans="1:27" ht="14"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row>
    <row r="238" spans="1:27" ht="14"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row>
    <row r="239" spans="1:27" ht="14"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row>
    <row r="240" spans="1:27" ht="14"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row>
    <row r="241" spans="1:27" ht="14"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row>
    <row r="242" spans="1:27" ht="14"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row>
    <row r="243" spans="1:27" ht="14"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row>
    <row r="244" spans="1:27" ht="14"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row>
    <row r="245" spans="1:27" ht="14"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row>
    <row r="246" spans="1:27" ht="14"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row>
    <row r="247" spans="1:27" ht="14"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row>
    <row r="248" spans="1:27" ht="14"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row>
    <row r="249" spans="1:27" ht="14"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row>
    <row r="250" spans="1:27" ht="14"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row>
    <row r="251" spans="1:27" ht="14"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row>
    <row r="252" spans="1:27" ht="14"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row>
    <row r="253" spans="1:27" ht="14"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row>
    <row r="254" spans="1:27" ht="14"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row>
    <row r="255" spans="1:27" ht="14"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row>
    <row r="256" spans="1:27" ht="14"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row>
    <row r="257" spans="1:27" ht="14"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row>
    <row r="258" spans="1:27" ht="14"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row>
    <row r="259" spans="1:27" ht="14"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row>
    <row r="260" spans="1:27" ht="14"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row>
    <row r="261" spans="1:27" ht="14"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row>
    <row r="262" spans="1:27" ht="14"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row>
    <row r="263" spans="1:27" ht="14"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row>
    <row r="264" spans="1:27" ht="14"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row>
    <row r="265" spans="1:27" ht="14"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row>
    <row r="266" spans="1:27" ht="14"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row>
    <row r="267" spans="1:27" ht="14"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row>
    <row r="268" spans="1:27" ht="14"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row>
    <row r="269" spans="1:27" ht="14"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row>
    <row r="270" spans="1:27" ht="14"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row>
    <row r="271" spans="1:27" ht="14"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row>
    <row r="272" spans="1:27" ht="14"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row>
    <row r="273" spans="1:27" ht="14"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row>
    <row r="274" spans="1:27" ht="14"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row>
    <row r="275" spans="1:27" ht="14"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row>
    <row r="276" spans="1:27" ht="14"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row>
    <row r="277" spans="1:27" ht="14"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row>
    <row r="278" spans="1:27" ht="14"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row>
    <row r="279" spans="1:27" ht="14"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row>
    <row r="280" spans="1:27" ht="14"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row>
    <row r="281" spans="1:27" ht="14"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row>
    <row r="282" spans="1:27" ht="14"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row>
    <row r="283" spans="1:27" ht="14"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row>
    <row r="284" spans="1:27" ht="14"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row>
    <row r="285" spans="1:27" ht="14"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row>
    <row r="286" spans="1:27" ht="14"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row>
    <row r="287" spans="1:27" ht="14"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row>
    <row r="288" spans="1:27" ht="14"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row>
    <row r="289" spans="1:27" ht="14"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row>
    <row r="290" spans="1:27" ht="14"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row>
    <row r="291" spans="1:27" ht="14"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row>
    <row r="292" spans="1:27" ht="14"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row>
    <row r="293" spans="1:27" ht="14"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row>
    <row r="294" spans="1:27" ht="14"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row>
    <row r="295" spans="1:27" ht="14"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row>
    <row r="296" spans="1:27" ht="14"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row>
    <row r="297" spans="1:27" ht="14"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row>
    <row r="298" spans="1:27" ht="14"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row>
    <row r="299" spans="1:27" ht="14"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row>
    <row r="300" spans="1:27" ht="14"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row>
    <row r="301" spans="1:27" ht="14"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row>
    <row r="302" spans="1:27" ht="14"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row>
    <row r="303" spans="1:27" ht="14"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row>
    <row r="304" spans="1:27" ht="14"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row>
    <row r="305" spans="1:27" ht="14"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row>
    <row r="306" spans="1:27" ht="14"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row>
    <row r="307" spans="1:27" ht="14"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row>
    <row r="308" spans="1:27" ht="14"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row>
    <row r="309" spans="1:27" ht="14"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row>
    <row r="310" spans="1:27" ht="14"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row>
    <row r="311" spans="1:27" ht="14"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row>
    <row r="312" spans="1:27" ht="14"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row>
    <row r="313" spans="1:27" ht="14"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row>
    <row r="314" spans="1:27" ht="14"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row>
    <row r="315" spans="1:27" ht="14"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row>
    <row r="316" spans="1:27" ht="14"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row>
    <row r="317" spans="1:27" ht="14"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row>
    <row r="318" spans="1:27" ht="14"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row>
    <row r="319" spans="1:27" ht="14"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row>
    <row r="320" spans="1:27" ht="14"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row>
    <row r="321" spans="1:27" ht="14"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row>
    <row r="322" spans="1:27" ht="14"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row>
    <row r="323" spans="1:27" ht="14"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row>
    <row r="324" spans="1:27" ht="14"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row>
    <row r="325" spans="1:27" ht="14"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row>
    <row r="326" spans="1:27" ht="14"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row>
    <row r="327" spans="1:27" ht="14"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row>
    <row r="328" spans="1:27" ht="14"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row>
    <row r="329" spans="1:27" ht="14"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row>
    <row r="330" spans="1:27" ht="14"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row>
    <row r="331" spans="1:27" ht="14"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row>
    <row r="332" spans="1:27" ht="14"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row>
    <row r="333" spans="1:27" ht="14"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row>
    <row r="334" spans="1:27" ht="14"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row>
    <row r="335" spans="1:27" ht="14"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row>
    <row r="336" spans="1:27" ht="14"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row>
    <row r="337" spans="1:27" ht="14"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row>
    <row r="338" spans="1:27" ht="14"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row>
    <row r="339" spans="1:27" ht="14"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row>
    <row r="340" spans="1:27" ht="14"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row>
    <row r="341" spans="1:27" ht="14"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row>
    <row r="342" spans="1:27" ht="14"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row>
    <row r="343" spans="1:27" ht="14"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row>
    <row r="344" spans="1:27" ht="14"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row>
    <row r="345" spans="1:27" ht="14"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row>
    <row r="346" spans="1:27" ht="14"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row>
    <row r="347" spans="1:27" ht="14"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row>
    <row r="348" spans="1:27" ht="14"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row>
    <row r="349" spans="1:27" ht="14"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row>
    <row r="350" spans="1:27" ht="14"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row>
    <row r="351" spans="1:27" ht="14"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row>
    <row r="352" spans="1:27" ht="14"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row>
    <row r="353" spans="1:27" ht="14"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row>
    <row r="354" spans="1:27" ht="14"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row>
    <row r="355" spans="1:27" ht="14"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row>
    <row r="356" spans="1:27" ht="14"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row>
    <row r="357" spans="1:27" ht="14"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row>
    <row r="358" spans="1:27" ht="14"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row>
    <row r="359" spans="1:27" ht="14"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row>
    <row r="360" spans="1:27" ht="14"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row>
    <row r="361" spans="1:27" ht="14"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row>
    <row r="362" spans="1:27" ht="14"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row>
    <row r="363" spans="1:27" ht="14"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row>
    <row r="364" spans="1:27" ht="14"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row>
    <row r="365" spans="1:27" ht="14"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row>
    <row r="366" spans="1:27" ht="14"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row>
    <row r="367" spans="1:27" ht="14"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row>
    <row r="368" spans="1:27" ht="14"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row>
    <row r="369" spans="1:27" ht="14"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row>
    <row r="370" spans="1:27" ht="14"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row>
    <row r="371" spans="1:27" ht="14"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row>
    <row r="372" spans="1:27" ht="14"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row>
    <row r="373" spans="1:27" ht="14"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row>
    <row r="374" spans="1:27" ht="14"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row>
    <row r="375" spans="1:27" ht="14"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row>
    <row r="376" spans="1:27" ht="14"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row>
    <row r="377" spans="1:27" ht="14"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row>
    <row r="378" spans="1:27" ht="14"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row>
    <row r="379" spans="1:27" ht="14"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row>
    <row r="380" spans="1:27" ht="14"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row>
    <row r="381" spans="1:27" ht="14"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row>
    <row r="382" spans="1:27" ht="14"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row>
    <row r="383" spans="1:27" ht="14"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row>
    <row r="384" spans="1:27" ht="14"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row>
    <row r="385" spans="1:27" ht="14"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row>
    <row r="386" spans="1:27" ht="14"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row>
    <row r="387" spans="1:27" ht="14"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row>
    <row r="388" spans="1:27" ht="14"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row>
    <row r="389" spans="1:27" ht="14"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spans="1:27" ht="14"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spans="1:27" ht="14"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spans="1:27" ht="14"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row>
    <row r="393" spans="1:27" ht="14"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row>
    <row r="394" spans="1:27" ht="14"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row>
    <row r="395" spans="1:27" ht="14"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row>
    <row r="396" spans="1:27" ht="14"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row>
    <row r="397" spans="1:27" ht="14"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row>
    <row r="398" spans="1:27" ht="14"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row>
    <row r="399" spans="1:27" ht="14"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row>
    <row r="400" spans="1:27" ht="14"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row>
    <row r="401" spans="1:27" ht="14"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row>
    <row r="402" spans="1:27" ht="14"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row>
    <row r="403" spans="1:27" ht="14"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row>
    <row r="404" spans="1:27" ht="14"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row>
    <row r="405" spans="1:27" ht="14"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row>
    <row r="406" spans="1:27" ht="14"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row>
    <row r="407" spans="1:27" ht="14"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row>
    <row r="408" spans="1:27" ht="14"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row>
    <row r="409" spans="1:27" ht="14"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row>
    <row r="410" spans="1:27" ht="14"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row>
    <row r="411" spans="1:27" ht="14"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row>
    <row r="412" spans="1:27" ht="14"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row>
    <row r="413" spans="1:27" ht="14"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row>
    <row r="414" spans="1:27" ht="14"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row>
    <row r="415" spans="1:27" ht="14"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row>
    <row r="416" spans="1:27" ht="14"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row>
    <row r="417" spans="1:27" ht="14"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row>
    <row r="418" spans="1:27" ht="14"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row>
    <row r="419" spans="1:27" ht="14"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row>
    <row r="420" spans="1:27" ht="14"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row>
    <row r="421" spans="1:27" ht="14"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row>
    <row r="422" spans="1:27" ht="14"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row>
    <row r="423" spans="1:27" ht="14"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row>
    <row r="424" spans="1:27" ht="14"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row>
    <row r="425" spans="1:27" ht="14"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row>
    <row r="426" spans="1:27" ht="14"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row>
    <row r="427" spans="1:27" ht="14"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row>
    <row r="428" spans="1:27" ht="14"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row>
    <row r="429" spans="1:27" ht="14"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row>
    <row r="430" spans="1:27" ht="14"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row>
    <row r="431" spans="1:27" ht="14"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row>
    <row r="432" spans="1:27" ht="14"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row>
    <row r="433" spans="1:27" ht="14"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row>
    <row r="434" spans="1:27" ht="14"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row>
    <row r="435" spans="1:27" ht="14"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row>
    <row r="436" spans="1:27" ht="14"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row>
    <row r="437" spans="1:27" ht="14"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row>
    <row r="438" spans="1:27" ht="14"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row>
    <row r="439" spans="1:27" ht="14"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row>
    <row r="440" spans="1:27" ht="14"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row>
    <row r="441" spans="1:27" ht="14"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row>
    <row r="442" spans="1:27" ht="14"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row>
    <row r="443" spans="1:27" ht="14"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row>
    <row r="444" spans="1:27" ht="14"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row>
    <row r="445" spans="1:27" ht="14"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row>
    <row r="446" spans="1:27" ht="14"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row>
    <row r="447" spans="1:27" ht="14"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row>
    <row r="448" spans="1:27" ht="14"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row>
    <row r="449" spans="1:27" ht="14"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row>
    <row r="450" spans="1:27" ht="14"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row>
    <row r="451" spans="1:27" ht="14"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row>
    <row r="452" spans="1:27" ht="14"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row>
    <row r="453" spans="1:27" ht="14"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row>
    <row r="454" spans="1:27" ht="14"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row>
    <row r="455" spans="1:27" ht="14"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row>
    <row r="456" spans="1:27" ht="14"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row>
    <row r="457" spans="1:27" ht="14"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row>
    <row r="458" spans="1:27" ht="14"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row>
    <row r="459" spans="1:27" ht="14"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row>
    <row r="460" spans="1:27" ht="14"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row>
    <row r="461" spans="1:27" ht="14"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row>
    <row r="462" spans="1:27" ht="14"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row>
    <row r="463" spans="1:27" ht="14"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row>
    <row r="464" spans="1:27" ht="14"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row>
    <row r="465" spans="1:27" ht="14"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row>
    <row r="466" spans="1:27" ht="14"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row>
    <row r="467" spans="1:27" ht="14"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row>
    <row r="468" spans="1:27" ht="14"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row>
    <row r="469" spans="1:27" ht="14"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row>
    <row r="470" spans="1:27" ht="14"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row>
    <row r="471" spans="1:27" ht="14"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row>
    <row r="472" spans="1:27" ht="14"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row>
    <row r="473" spans="1:27" ht="14"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row>
    <row r="474" spans="1:27" ht="14"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row>
    <row r="475" spans="1:27" ht="14"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row>
    <row r="476" spans="1:27" ht="14"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row>
    <row r="477" spans="1:27" ht="14"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row>
    <row r="478" spans="1:27" ht="14"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row>
    <row r="479" spans="1:27" ht="14"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row>
    <row r="480" spans="1:27" ht="14"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row>
    <row r="481" spans="1:27" ht="14"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row>
    <row r="482" spans="1:27" ht="14"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row>
    <row r="483" spans="1:27" ht="14"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row>
    <row r="484" spans="1:27" ht="14"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row>
    <row r="485" spans="1:27" ht="14"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row>
    <row r="486" spans="1:27" ht="14"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row>
    <row r="487" spans="1:27" ht="14"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row>
    <row r="488" spans="1:27" ht="14"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row>
    <row r="489" spans="1:27" ht="14"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row>
    <row r="490" spans="1:27" ht="14"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row>
    <row r="491" spans="1:27" ht="14"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row>
    <row r="492" spans="1:27" ht="14"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row>
    <row r="493" spans="1:27" ht="14"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row>
    <row r="494" spans="1:27" ht="14"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row>
    <row r="495" spans="1:27" ht="14"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row>
    <row r="496" spans="1:27" ht="14"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row>
    <row r="497" spans="1:27" ht="14"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row>
    <row r="498" spans="1:27" ht="14"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row>
    <row r="499" spans="1:27" ht="14"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row>
    <row r="500" spans="1:27" ht="14"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row>
    <row r="501" spans="1:27" ht="14"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row>
    <row r="502" spans="1:27" ht="14"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row>
    <row r="503" spans="1:27" ht="14"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row>
    <row r="504" spans="1:27" ht="14"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row>
    <row r="505" spans="1:27" ht="14"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row>
    <row r="506" spans="1:27" ht="14"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row>
    <row r="507" spans="1:27" ht="14"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row>
    <row r="508" spans="1:27" ht="14"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row>
    <row r="509" spans="1:27" ht="14"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row>
    <row r="510" spans="1:27" ht="14"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row>
    <row r="511" spans="1:27" ht="14"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row>
    <row r="512" spans="1:27" ht="14"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row>
    <row r="513" spans="1:27" ht="14"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row>
    <row r="514" spans="1:27" ht="14"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row>
    <row r="515" spans="1:27" ht="14"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row>
    <row r="516" spans="1:27" ht="14"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row>
    <row r="517" spans="1:27" ht="14"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row>
    <row r="518" spans="1:27" ht="14"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row>
    <row r="519" spans="1:27" ht="14"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row>
    <row r="520" spans="1:27" ht="14"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row>
    <row r="521" spans="1:27" ht="14"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row>
    <row r="522" spans="1:27" ht="14"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row>
    <row r="523" spans="1:27" ht="14"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row>
    <row r="524" spans="1:27" ht="14"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row>
    <row r="525" spans="1:27" ht="14"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row>
    <row r="526" spans="1:27" ht="14"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row>
    <row r="527" spans="1:27" ht="14"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row>
    <row r="528" spans="1:27" ht="14"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row>
    <row r="529" spans="1:27" ht="14"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row>
    <row r="530" spans="1:27" ht="14"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row>
    <row r="531" spans="1:27" ht="14"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row>
    <row r="532" spans="1:27" ht="14"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row>
    <row r="533" spans="1:27" ht="14"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row>
    <row r="534" spans="1:27" ht="14"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row>
    <row r="535" spans="1:27" ht="14"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row>
    <row r="536" spans="1:27" ht="14"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row>
    <row r="537" spans="1:27" ht="14"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row>
    <row r="538" spans="1:27" ht="14"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row>
    <row r="539" spans="1:27" ht="14"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row>
    <row r="540" spans="1:27" ht="14"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row>
    <row r="541" spans="1:27" ht="14"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row>
    <row r="542" spans="1:27" ht="14"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row>
    <row r="543" spans="1:27" ht="14"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row>
    <row r="544" spans="1:27" ht="14"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row>
    <row r="545" spans="1:27" ht="14"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row>
    <row r="546" spans="1:27" ht="14"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row>
    <row r="547" spans="1:27" ht="14"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row>
    <row r="548" spans="1:27" ht="14"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row>
    <row r="549" spans="1:27" ht="14"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row>
    <row r="550" spans="1:27" ht="14"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row>
    <row r="551" spans="1:27" ht="14"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row>
    <row r="552" spans="1:27" ht="14"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row>
    <row r="553" spans="1:27" ht="14"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row>
    <row r="554" spans="1:27" ht="14"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row>
    <row r="555" spans="1:27" ht="14"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row>
    <row r="556" spans="1:27" ht="14"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row>
    <row r="557" spans="1:27" ht="14"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row>
    <row r="558" spans="1:27" ht="14"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row>
    <row r="559" spans="1:27" ht="14"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row>
    <row r="560" spans="1:27" ht="14"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row>
    <row r="561" spans="1:27" ht="14"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row>
    <row r="562" spans="1:27" ht="14"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row>
    <row r="563" spans="1:27" ht="14"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row>
    <row r="564" spans="1:27" ht="14"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row>
    <row r="565" spans="1:27" ht="14"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row>
    <row r="566" spans="1:27" ht="14"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row>
    <row r="567" spans="1:27" ht="14"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row>
    <row r="568" spans="1:27" ht="14"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row>
    <row r="569" spans="1:27" ht="14"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row>
    <row r="570" spans="1:27" ht="14"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row>
    <row r="571" spans="1:27" ht="14"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row>
    <row r="572" spans="1:27" ht="14"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row>
    <row r="573" spans="1:27" ht="14"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row>
    <row r="574" spans="1:27" ht="14"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row>
    <row r="575" spans="1:27" ht="14"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row>
    <row r="576" spans="1:27" ht="14"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row>
    <row r="577" spans="1:27" ht="14"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row>
    <row r="578" spans="1:27" ht="14"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row>
    <row r="579" spans="1:27" ht="14"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row>
    <row r="580" spans="1:27" ht="14"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row>
    <row r="581" spans="1:27" ht="14"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row>
    <row r="582" spans="1:27" ht="14"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row>
    <row r="583" spans="1:27" ht="14"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row>
    <row r="584" spans="1:27" ht="14"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row>
    <row r="585" spans="1:27" ht="14"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row>
    <row r="586" spans="1:27" ht="14"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row>
    <row r="587" spans="1:27" ht="14"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row>
    <row r="588" spans="1:27" ht="14"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row>
    <row r="589" spans="1:27" ht="14"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row>
    <row r="590" spans="1:27" ht="14"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row>
    <row r="591" spans="1:27" ht="14"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row>
    <row r="592" spans="1:27" ht="14"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row>
    <row r="593" spans="1:27" ht="14"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row>
    <row r="594" spans="1:27" ht="14"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row>
    <row r="595" spans="1:27" ht="14"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row>
    <row r="596" spans="1:27" ht="14"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row>
    <row r="597" spans="1:27" ht="14"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row>
    <row r="598" spans="1:27" ht="14"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row>
    <row r="599" spans="1:27" ht="14"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row>
    <row r="600" spans="1:27" ht="14"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row>
    <row r="601" spans="1:27" ht="14"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row>
    <row r="602" spans="1:27" ht="14"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row>
    <row r="603" spans="1:27" ht="14"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row>
    <row r="604" spans="1:27" ht="14"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row>
    <row r="605" spans="1:27" ht="14"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row>
    <row r="606" spans="1:27" ht="14"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row>
    <row r="607" spans="1:27" ht="14"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row>
    <row r="608" spans="1:27" ht="14"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row>
    <row r="609" spans="1:27" ht="14"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row>
    <row r="610" spans="1:27" ht="14"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row>
    <row r="611" spans="1:27" ht="14"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row>
    <row r="612" spans="1:27" ht="14"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row>
    <row r="613" spans="1:27" ht="14"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row>
    <row r="614" spans="1:27" ht="14"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row>
    <row r="615" spans="1:27" ht="14"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row>
    <row r="616" spans="1:27" ht="14"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row>
    <row r="617" spans="1:27" ht="14"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row>
    <row r="618" spans="1:27" ht="14"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row>
    <row r="619" spans="1:27" ht="14"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row>
    <row r="620" spans="1:27" ht="14"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row>
    <row r="621" spans="1:27" ht="14"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row>
    <row r="622" spans="1:27" ht="14"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row>
    <row r="623" spans="1:27" ht="14"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row>
    <row r="624" spans="1:27" ht="14"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row>
    <row r="625" spans="1:27" ht="14"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row>
    <row r="626" spans="1:27" ht="14"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row>
    <row r="627" spans="1:27" ht="14"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row>
    <row r="628" spans="1:27" ht="14"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row>
    <row r="629" spans="1:27" ht="14"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row>
    <row r="630" spans="1:27" ht="14"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row>
    <row r="631" spans="1:27" ht="14"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row>
    <row r="632" spans="1:27" ht="14"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row>
    <row r="633" spans="1:27" ht="14"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row>
    <row r="634" spans="1:27" ht="14"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row>
    <row r="635" spans="1:27" ht="14"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row>
    <row r="636" spans="1:27" ht="14"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row>
    <row r="637" spans="1:27" ht="14"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row>
    <row r="638" spans="1:27" ht="14"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row>
    <row r="639" spans="1:27" ht="14"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row>
    <row r="640" spans="1:27" ht="14"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row>
    <row r="641" spans="1:27" ht="14"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row>
    <row r="642" spans="1:27" ht="14"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row>
    <row r="643" spans="1:27" ht="14"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row>
    <row r="644" spans="1:27" ht="14"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row>
    <row r="645" spans="1:27" ht="14"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row>
    <row r="646" spans="1:27" ht="14"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row>
    <row r="647" spans="1:27" ht="14"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row>
    <row r="648" spans="1:27" ht="14"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row>
    <row r="649" spans="1:27" ht="14"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row>
    <row r="650" spans="1:27" ht="14"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row>
    <row r="651" spans="1:27" ht="14"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row>
    <row r="652" spans="1:27" ht="14"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row>
    <row r="653" spans="1:27" ht="14"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row>
    <row r="654" spans="1:27" ht="14"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row>
    <row r="655" spans="1:27" ht="14"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row>
    <row r="656" spans="1:27" ht="14"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row>
    <row r="657" spans="1:27" ht="14"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row>
    <row r="658" spans="1:27" ht="14"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row>
    <row r="659" spans="1:27" ht="14"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row>
    <row r="660" spans="1:27" ht="14"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row>
    <row r="661" spans="1:27" ht="14"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row>
    <row r="662" spans="1:27" ht="14"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row>
    <row r="663" spans="1:27" ht="14"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row>
    <row r="664" spans="1:27" ht="14"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row>
    <row r="665" spans="1:27" ht="14"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row>
    <row r="666" spans="1:27" ht="14"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row>
    <row r="667" spans="1:27" ht="14"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row>
    <row r="668" spans="1:27" ht="14"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row>
    <row r="669" spans="1:27" ht="14"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row>
    <row r="670" spans="1:27" ht="14"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row>
    <row r="671" spans="1:27" ht="14"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row>
    <row r="672" spans="1:27" ht="14"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row>
    <row r="673" spans="1:27" ht="14"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row>
    <row r="674" spans="1:27" ht="14"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row>
    <row r="675" spans="1:27" ht="14"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row>
    <row r="676" spans="1:27" ht="14"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row>
    <row r="677" spans="1:27" ht="14"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row>
    <row r="678" spans="1:27" ht="14"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row>
    <row r="679" spans="1:27" ht="14"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row>
    <row r="680" spans="1:27" ht="14"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row>
    <row r="681" spans="1:27" ht="14"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row>
    <row r="682" spans="1:27" ht="14"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row>
    <row r="683" spans="1:27" ht="14"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row>
    <row r="684" spans="1:27" ht="14"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row>
    <row r="685" spans="1:27" ht="14"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row>
    <row r="686" spans="1:27" ht="14"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row>
    <row r="687" spans="1:27" ht="14"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row>
    <row r="688" spans="1:27" ht="14"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row>
    <row r="689" spans="1:27" ht="14"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row>
    <row r="690" spans="1:27" ht="14"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row>
    <row r="691" spans="1:27" ht="14"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row>
    <row r="692" spans="1:27" ht="14"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row>
    <row r="693" spans="1:27" ht="14"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row>
    <row r="694" spans="1:27" ht="14"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row>
    <row r="695" spans="1:27" ht="14"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row>
    <row r="696" spans="1:27" ht="14"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row>
    <row r="697" spans="1:27" ht="14"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row>
    <row r="698" spans="1:27" ht="14"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row>
    <row r="699" spans="1:27" ht="14"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row>
    <row r="700" spans="1:27" ht="14"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row>
    <row r="701" spans="1:27" ht="14"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row>
    <row r="702" spans="1:27" ht="14"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row>
    <row r="703" spans="1:27" ht="14"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row>
    <row r="704" spans="1:27" ht="14"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row>
    <row r="705" spans="1:27" ht="14"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row>
    <row r="706" spans="1:27" ht="14"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row>
    <row r="707" spans="1:27" ht="14"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row>
    <row r="708" spans="1:27" ht="14"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row>
    <row r="709" spans="1:27" ht="14"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row>
    <row r="710" spans="1:27" ht="14"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row>
    <row r="711" spans="1:27" ht="14"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row>
    <row r="712" spans="1:27" ht="14"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row>
    <row r="713" spans="1:27" ht="14"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row>
    <row r="714" spans="1:27" ht="14"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row>
    <row r="715" spans="1:27" ht="14"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row>
    <row r="716" spans="1:27" ht="14"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row>
    <row r="717" spans="1:27" ht="14"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row>
    <row r="718" spans="1:27" ht="14"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row>
    <row r="719" spans="1:27" ht="14"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row>
    <row r="720" spans="1:27" ht="14"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row>
    <row r="721" spans="1:27" ht="14"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row>
    <row r="722" spans="1:27" ht="14"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row>
    <row r="723" spans="1:27" ht="14"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row>
    <row r="724" spans="1:27" ht="14"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row>
    <row r="725" spans="1:27" ht="14"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row>
    <row r="726" spans="1:27" ht="14"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row>
    <row r="727" spans="1:27" ht="14"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row>
    <row r="728" spans="1:27" ht="14"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row>
    <row r="729" spans="1:27" ht="14"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row>
    <row r="730" spans="1:27" ht="14"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row>
    <row r="731" spans="1:27" ht="14"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row>
    <row r="732" spans="1:27" ht="14"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row>
    <row r="733" spans="1:27" ht="14"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row>
    <row r="734" spans="1:27" ht="14"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row>
    <row r="735" spans="1:27" ht="14"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row>
    <row r="736" spans="1:27" ht="14"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row>
    <row r="737" spans="1:27" ht="14"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row>
    <row r="738" spans="1:27" ht="14"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row>
    <row r="739" spans="1:27" ht="14"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row>
    <row r="740" spans="1:27" ht="14"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row>
    <row r="741" spans="1:27" ht="14"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row>
    <row r="742" spans="1:27" ht="14"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row>
    <row r="743" spans="1:27" ht="14"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row>
    <row r="744" spans="1:27" ht="14"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row>
    <row r="745" spans="1:27" ht="14"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row>
    <row r="746" spans="1:27" ht="14"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row>
    <row r="747" spans="1:27" ht="14"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row>
    <row r="748" spans="1:27" ht="14"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row>
    <row r="749" spans="1:27" ht="14"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row>
    <row r="750" spans="1:27" ht="14"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row>
    <row r="751" spans="1:27" ht="14"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row>
    <row r="752" spans="1:27" ht="14"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row>
    <row r="753" spans="1:27" ht="14"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row>
    <row r="754" spans="1:27" ht="14"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row>
    <row r="755" spans="1:27" ht="14"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row>
    <row r="756" spans="1:27" ht="14"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row>
    <row r="757" spans="1:27" ht="14"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row>
    <row r="758" spans="1:27" ht="14"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row>
    <row r="759" spans="1:27" ht="14"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row>
    <row r="760" spans="1:27" ht="14"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row>
    <row r="761" spans="1:27" ht="14"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row>
    <row r="762" spans="1:27" ht="14"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row>
    <row r="763" spans="1:27" ht="14"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row>
    <row r="764" spans="1:27" ht="14"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row>
    <row r="765" spans="1:27" ht="14"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row>
    <row r="766" spans="1:27" ht="14"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row>
    <row r="767" spans="1:27" ht="14"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row>
    <row r="768" spans="1:27" ht="14"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row>
    <row r="769" spans="1:27" ht="14"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row>
    <row r="770" spans="1:27" ht="14"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row>
    <row r="771" spans="1:27" ht="14"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row>
    <row r="772" spans="1:27" ht="14"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row>
    <row r="773" spans="1:27" ht="14"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row>
    <row r="774" spans="1:27" ht="14"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row>
    <row r="775" spans="1:27" ht="14"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row>
    <row r="776" spans="1:27" ht="14"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row>
    <row r="777" spans="1:27" ht="14"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row>
    <row r="778" spans="1:27" ht="14"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row>
    <row r="779" spans="1:27" ht="14"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row>
    <row r="780" spans="1:27" ht="14"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row>
    <row r="781" spans="1:27" ht="14"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row>
    <row r="782" spans="1:27" ht="14"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row>
    <row r="783" spans="1:27" ht="14"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row>
    <row r="784" spans="1:27" ht="14"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row>
    <row r="785" spans="1:27" ht="14"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row>
    <row r="786" spans="1:27" ht="14"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row>
    <row r="787" spans="1:27" ht="14"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row>
    <row r="788" spans="1:27" ht="14"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row>
    <row r="789" spans="1:27" ht="14"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row>
    <row r="790" spans="1:27" ht="14"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row>
    <row r="791" spans="1:27" ht="14"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row>
    <row r="792" spans="1:27" ht="14"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row>
    <row r="793" spans="1:27" ht="14"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row>
    <row r="794" spans="1:27" ht="14"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row>
    <row r="795" spans="1:27" ht="14"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row>
    <row r="796" spans="1:27" ht="14"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row>
    <row r="797" spans="1:27" ht="14"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row>
    <row r="798" spans="1:27" ht="14"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row>
    <row r="799" spans="1:27" ht="14"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row>
    <row r="800" spans="1:27" ht="14"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row>
    <row r="801" spans="1:27" ht="14"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row>
    <row r="802" spans="1:27" ht="14"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row>
    <row r="803" spans="1:27" ht="14"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row>
    <row r="804" spans="1:27" ht="14"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row>
    <row r="805" spans="1:27" ht="14"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row>
    <row r="806" spans="1:27" ht="14"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row>
    <row r="807" spans="1:27" ht="14"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row>
    <row r="808" spans="1:27" ht="14"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row>
    <row r="809" spans="1:27" ht="14"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row>
    <row r="810" spans="1:27" ht="14"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row>
    <row r="811" spans="1:27" ht="14"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row>
    <row r="812" spans="1:27" ht="14"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row>
    <row r="813" spans="1:27" ht="14"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row>
    <row r="814" spans="1:27" ht="14"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row>
    <row r="815" spans="1:27" ht="14"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row>
    <row r="816" spans="1:27" ht="14"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row>
    <row r="817" spans="1:27" ht="14"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row>
    <row r="818" spans="1:27" ht="14"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row>
    <row r="819" spans="1:27" ht="14"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row>
    <row r="820" spans="1:27" ht="14"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row>
    <row r="821" spans="1:27" ht="14"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row>
    <row r="822" spans="1:27" ht="14"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row>
    <row r="823" spans="1:27" ht="14"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row>
    <row r="824" spans="1:27" ht="14"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row>
    <row r="825" spans="1:27" ht="14"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row>
    <row r="826" spans="1:27" ht="14"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row>
    <row r="827" spans="1:27" ht="14"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row>
    <row r="828" spans="1:27" ht="14"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row>
    <row r="829" spans="1:27" ht="14"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row>
    <row r="830" spans="1:27" ht="14"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row>
    <row r="831" spans="1:27" ht="14"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row>
    <row r="832" spans="1:27" ht="14"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row>
    <row r="833" spans="1:27" ht="14"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row>
    <row r="834" spans="1:27" ht="14"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row>
    <row r="835" spans="1:27" ht="14"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row>
    <row r="836" spans="1:27" ht="14"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row>
    <row r="837" spans="1:27" ht="14"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row>
    <row r="838" spans="1:27" ht="14"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row>
    <row r="839" spans="1:27" ht="14"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row>
    <row r="840" spans="1:27" ht="14"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row>
    <row r="841" spans="1:27" ht="14"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row>
    <row r="842" spans="1:27" ht="14"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row>
    <row r="843" spans="1:27" ht="14"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row>
    <row r="844" spans="1:27" ht="14"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row>
    <row r="845" spans="1:27" ht="14"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row>
    <row r="846" spans="1:27" ht="14"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row>
    <row r="847" spans="1:27" ht="14"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row>
    <row r="848" spans="1:27" ht="14"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row>
    <row r="849" spans="1:27" ht="14"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row>
    <row r="850" spans="1:27" ht="14"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row>
    <row r="851" spans="1:27" ht="14"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row>
    <row r="852" spans="1:27" ht="14"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row>
    <row r="853" spans="1:27" ht="14"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row>
    <row r="854" spans="1:27" ht="14"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row>
    <row r="855" spans="1:27" ht="14"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row>
    <row r="856" spans="1:27" ht="14"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row>
    <row r="857" spans="1:27" ht="14"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row>
    <row r="858" spans="1:27" ht="14"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row>
    <row r="859" spans="1:27" ht="14"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row>
    <row r="860" spans="1:27" ht="14"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row>
    <row r="861" spans="1:27" ht="14"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row>
    <row r="862" spans="1:27" ht="14"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row>
    <row r="863" spans="1:27" ht="14"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row>
    <row r="864" spans="1:27" ht="14"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row>
    <row r="865" spans="1:27" ht="14"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row>
    <row r="866" spans="1:27" ht="14"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row>
    <row r="867" spans="1:27" ht="14"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row>
    <row r="868" spans="1:27" ht="14"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row>
    <row r="869" spans="1:27" ht="14"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row>
    <row r="870" spans="1:27" ht="14"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row>
    <row r="871" spans="1:27" ht="14"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row>
    <row r="872" spans="1:27" ht="14"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row>
    <row r="873" spans="1:27" ht="14"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row>
    <row r="874" spans="1:27" ht="14"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row>
    <row r="875" spans="1:27" ht="14"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row>
    <row r="876" spans="1:27" ht="14"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row>
    <row r="877" spans="1:27" ht="14"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row>
    <row r="878" spans="1:27" ht="14"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row>
    <row r="879" spans="1:27" ht="14"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row>
    <row r="880" spans="1:27" ht="14"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row>
    <row r="881" spans="1:27" ht="14"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row>
    <row r="882" spans="1:27" ht="14"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row>
    <row r="883" spans="1:27" ht="14"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row>
    <row r="884" spans="1:27" ht="14"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row>
    <row r="885" spans="1:27" ht="14"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row>
    <row r="886" spans="1:27" ht="14"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row>
    <row r="887" spans="1:27" ht="14"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row>
    <row r="888" spans="1:27" ht="14"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row>
    <row r="889" spans="1:27" ht="14"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row>
    <row r="890" spans="1:27" ht="14"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row>
    <row r="891" spans="1:27" ht="14"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row>
    <row r="892" spans="1:27" ht="14"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row>
    <row r="893" spans="1:27" ht="14"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row>
    <row r="894" spans="1:27" ht="14"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row>
    <row r="895" spans="1:27" ht="14"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row>
    <row r="896" spans="1:27" ht="14"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row>
    <row r="897" spans="1:27" ht="14"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row>
    <row r="898" spans="1:27" ht="14"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row>
    <row r="899" spans="1:27" ht="14"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row>
    <row r="900" spans="1:27" ht="14"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row>
    <row r="901" spans="1:27" ht="14"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row>
    <row r="902" spans="1:27" ht="14"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row>
    <row r="903" spans="1:27" ht="14"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row>
    <row r="904" spans="1:27" ht="14"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row>
    <row r="905" spans="1:27" ht="14"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row>
    <row r="906" spans="1:27" ht="14"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row>
    <row r="907" spans="1:27" ht="14"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row>
    <row r="908" spans="1:27" ht="14"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row>
    <row r="909" spans="1:27" ht="14"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row>
    <row r="910" spans="1:27" ht="14"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row>
    <row r="911" spans="1:27" ht="14"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row>
    <row r="912" spans="1:27" ht="14"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row>
    <row r="913" spans="1:27" ht="14"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row>
    <row r="914" spans="1:27" ht="14"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row>
    <row r="915" spans="1:27" ht="14"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row>
    <row r="916" spans="1:27" ht="14"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row>
    <row r="917" spans="1:27" ht="14"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row>
    <row r="918" spans="1:27" ht="14"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row>
    <row r="919" spans="1:27" ht="14"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row>
    <row r="920" spans="1:27" ht="14"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row>
    <row r="921" spans="1:27" ht="14"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row>
    <row r="922" spans="1:27" ht="14"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row>
    <row r="923" spans="1:27" ht="14"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row>
    <row r="924" spans="1:27" ht="14"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row>
    <row r="925" spans="1:27" ht="14"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row>
    <row r="926" spans="1:27" ht="14"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row>
    <row r="927" spans="1:27" ht="14"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row>
    <row r="928" spans="1:27" ht="14"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row>
    <row r="929" spans="1:27" ht="14"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row>
    <row r="930" spans="1:27" ht="14"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row>
    <row r="931" spans="1:27" ht="14"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row>
    <row r="932" spans="1:27" ht="14"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row>
    <row r="933" spans="1:27" ht="14"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row>
    <row r="934" spans="1:27" ht="14"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row>
    <row r="935" spans="1:27" ht="14"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row>
    <row r="936" spans="1:27" ht="14"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row>
    <row r="937" spans="1:27" ht="14"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row>
    <row r="938" spans="1:27" ht="14"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row>
    <row r="939" spans="1:27" ht="14"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row>
    <row r="940" spans="1:27" ht="14"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row>
    <row r="941" spans="1:27" ht="14"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row>
    <row r="942" spans="1:27" ht="14"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row>
    <row r="943" spans="1:27" ht="14"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row>
    <row r="944" spans="1:27" ht="14"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row>
    <row r="945" spans="1:27" ht="14"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row>
    <row r="946" spans="1:27" ht="14"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row>
    <row r="947" spans="1:27" ht="14"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row>
    <row r="948" spans="1:27" ht="14"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row>
    <row r="949" spans="1:27" ht="14"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row>
    <row r="950" spans="1:27" ht="14"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row>
    <row r="951" spans="1:27" ht="14"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row>
    <row r="952" spans="1:27" ht="14"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row>
    <row r="953" spans="1:27" ht="14"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row>
    <row r="954" spans="1:27" ht="14"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row>
    <row r="955" spans="1:27" ht="14"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row>
    <row r="956" spans="1:27" ht="14"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row>
    <row r="957" spans="1:27" ht="14"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row>
    <row r="958" spans="1:27" ht="14"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row>
    <row r="959" spans="1:27" ht="14"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row>
    <row r="960" spans="1:27" ht="14"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row>
    <row r="961" spans="1:27" ht="14"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row>
    <row r="962" spans="1:27" ht="14"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row>
    <row r="963" spans="1:27" ht="14"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row>
    <row r="964" spans="1:27" ht="14"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row>
    <row r="965" spans="1:27" ht="14"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row>
    <row r="966" spans="1:27" ht="14"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row>
    <row r="967" spans="1:27" ht="14"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row>
    <row r="968" spans="1:27" ht="14"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row>
    <row r="969" spans="1:27" ht="14"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row>
    <row r="970" spans="1:27" ht="14"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row>
    <row r="971" spans="1:27" ht="14"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row>
    <row r="972" spans="1:27" ht="14"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row>
    <row r="973" spans="1:27" ht="14"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row>
    <row r="974" spans="1:27" ht="14"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row>
    <row r="975" spans="1:27" ht="14"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row>
    <row r="976" spans="1:27" ht="14"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row>
    <row r="977" spans="1:27" ht="14"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row>
    <row r="978" spans="1:27" ht="14"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row>
    <row r="979" spans="1:27" ht="14"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row>
    <row r="980" spans="1:27" ht="14"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row>
    <row r="981" spans="1:27" ht="14"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row>
    <row r="982" spans="1:27" ht="14"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row>
    <row r="983" spans="1:27" ht="14"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row>
    <row r="984" spans="1:27" ht="14"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row>
    <row r="985" spans="1:27" ht="14"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row>
    <row r="986" spans="1:27" ht="14"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row>
    <row r="987" spans="1:27" ht="14"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row>
    <row r="988" spans="1:27" ht="14"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row>
    <row r="989" spans="1:27" ht="14"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row>
    <row r="990" spans="1:27" ht="14"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row>
    <row r="991" spans="1:27" ht="14"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row>
    <row r="992" spans="1:27" ht="14"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row>
    <row r="993" spans="1:27" ht="14"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row>
    <row r="994" spans="1:27" ht="14"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row>
    <row r="995" spans="1:27" ht="14"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row>
    <row r="996" spans="1:27" ht="14"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row>
    <row r="997" spans="1:27" ht="14"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row>
    <row r="998" spans="1:27" ht="14"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row>
    <row r="999" spans="1:27" ht="14"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row>
    <row r="1000" spans="1:27" ht="14" x14ac:dyDescent="0.2">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row>
    <row r="1001" spans="1:27" ht="14" x14ac:dyDescent="0.2">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row>
  </sheetData>
  <mergeCells count="22">
    <mergeCell ref="B40:F44"/>
    <mergeCell ref="E8:E9"/>
    <mergeCell ref="F8:F9"/>
    <mergeCell ref="E10:E11"/>
    <mergeCell ref="F10:F11"/>
    <mergeCell ref="D11:D12"/>
    <mergeCell ref="B1:F1"/>
    <mergeCell ref="B2:F2"/>
    <mergeCell ref="B5:C5"/>
    <mergeCell ref="E5:F5"/>
    <mergeCell ref="E6:E7"/>
    <mergeCell ref="F6:F7"/>
    <mergeCell ref="E12:E13"/>
    <mergeCell ref="F12:F13"/>
    <mergeCell ref="E15:F19"/>
    <mergeCell ref="B14:C15"/>
    <mergeCell ref="D13:D14"/>
    <mergeCell ref="B23:F23"/>
    <mergeCell ref="B25:F25"/>
    <mergeCell ref="B26:F26"/>
    <mergeCell ref="B27:F27"/>
    <mergeCell ref="B28:F28"/>
  </mergeCells>
  <conditionalFormatting sqref="D11:D14">
    <cfRule type="notContainsBlanks" dxfId="0" priority="1">
      <formula>LEN(TRIM(D11))&gt;0</formula>
    </cfRule>
  </conditionalFormatting>
  <dataValidations count="2">
    <dataValidation type="list" allowBlank="1" sqref="C10" xr:uid="{00000000-0002-0000-0000-000000000000}">
      <formula1>"Single,Joint"</formula1>
    </dataValidation>
    <dataValidation type="decimal" allowBlank="1" showDropDown="1" sqref="C6:C9" xr:uid="{00000000-0002-0000-0000-000001000000}">
      <formula1>0</formula1>
      <formula2>1000000000</formula2>
    </dataValidation>
  </dataValidations>
  <hyperlinks>
    <hyperlink ref="B1" r:id="rId1" display="Equity FTW" xr:uid="{00000000-0004-0000-0000-000000000000}"/>
    <hyperlink ref="H5" r:id="rId2" location="What_Are_RSUs" xr:uid="{00000000-0004-0000-0000-000001000000}"/>
    <hyperlink ref="H7" r:id="rId3" location="How_Do_RSUs_Work" xr:uid="{00000000-0004-0000-0000-000002000000}"/>
    <hyperlink ref="H9" r:id="rId4" location="Types_of_RSUs" xr:uid="{00000000-0004-0000-0000-000003000000}"/>
    <hyperlink ref="H11" r:id="rId5" location="How_Are_RSUs_Taxed" xr:uid="{00000000-0004-0000-0000-000004000000}"/>
    <hyperlink ref="H13" r:id="rId6" location="RSU_Tax_Strategy_-_4_Unique_Ways_to_Lower_Your_Taxes_in_2022" xr:uid="{00000000-0004-0000-0000-000005000000}"/>
    <hyperlink ref="H15" r:id="rId7" location="Incorporating_RSUs_Into_Your_Investment_Strategy" xr:uid="{00000000-0004-0000-0000-000006000000}"/>
    <hyperlink ref="B1:F1" r:id="rId8" display="Cordant Wealth Partners" xr:uid="{51C22585-0809-7D45-9FEF-1DD586DE5F53}"/>
    <hyperlink ref="H16" r:id="rId9" location="RSU_FAQs_Common_Restricted_Stock_Unit_Questions" xr:uid="{7F66C70B-B24A-8743-95BA-38797928605F}"/>
  </hyperlinks>
  <pageMargins left="0.7" right="0.7" top="0.75" bottom="0.75" header="0.3" footer="0.3"/>
  <pageSetup scale="60" orientation="landscape" horizontalDpi="0" verticalDpi="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27"/>
  <sheetViews>
    <sheetView workbookViewId="0">
      <selection activeCell="B6" sqref="B6"/>
    </sheetView>
  </sheetViews>
  <sheetFormatPr baseColWidth="10" defaultColWidth="12.796875" defaultRowHeight="15.75" customHeight="1" x14ac:dyDescent="0.15"/>
  <cols>
    <col min="2" max="2" width="29.59765625" customWidth="1"/>
    <col min="3" max="3" width="46" customWidth="1"/>
    <col min="4" max="4" width="3.796875" customWidth="1"/>
    <col min="5" max="5" width="12.19921875" customWidth="1"/>
    <col min="6" max="6" width="24.19921875" customWidth="1"/>
    <col min="7" max="7" width="54.3984375" customWidth="1"/>
  </cols>
  <sheetData>
    <row r="1" spans="1:7" ht="15.75" customHeight="1" x14ac:dyDescent="0.3">
      <c r="A1" s="100"/>
      <c r="B1" s="101"/>
      <c r="C1" s="101"/>
      <c r="D1" s="101"/>
      <c r="E1" s="101"/>
      <c r="F1" s="101"/>
      <c r="G1" s="101"/>
    </row>
    <row r="2" spans="1:7" ht="15.75" customHeight="1" x14ac:dyDescent="0.3">
      <c r="A2" s="1"/>
      <c r="B2" s="1"/>
      <c r="C2" s="1"/>
      <c r="D2" s="1"/>
      <c r="E2" s="1"/>
      <c r="F2" s="1"/>
      <c r="G2" s="1"/>
    </row>
    <row r="3" spans="1:7" ht="20" x14ac:dyDescent="0.25">
      <c r="A3" s="102" t="s">
        <v>10</v>
      </c>
      <c r="B3" s="103"/>
      <c r="C3" s="104"/>
      <c r="D3" s="2"/>
      <c r="E3" s="102" t="s">
        <v>12</v>
      </c>
      <c r="F3" s="103"/>
      <c r="G3" s="104"/>
    </row>
    <row r="4" spans="1:7" ht="15.75" customHeight="1" x14ac:dyDescent="0.15">
      <c r="A4" s="3">
        <v>0.1</v>
      </c>
      <c r="B4" s="4" t="s">
        <v>27</v>
      </c>
      <c r="C4" s="5" t="s">
        <v>13</v>
      </c>
      <c r="D4" s="6"/>
      <c r="E4" s="3">
        <v>0.1</v>
      </c>
      <c r="F4" s="4" t="s">
        <v>40</v>
      </c>
      <c r="G4" s="5" t="s">
        <v>13</v>
      </c>
    </row>
    <row r="5" spans="1:7" ht="15.75" customHeight="1" x14ac:dyDescent="0.15">
      <c r="A5" s="3">
        <v>0.12</v>
      </c>
      <c r="B5" s="4" t="s">
        <v>28</v>
      </c>
      <c r="C5" s="5" t="s">
        <v>14</v>
      </c>
      <c r="D5" s="6"/>
      <c r="E5" s="3">
        <v>0.12</v>
      </c>
      <c r="F5" s="4" t="s">
        <v>29</v>
      </c>
      <c r="G5" s="5" t="s">
        <v>15</v>
      </c>
    </row>
    <row r="6" spans="1:7" ht="15.75" customHeight="1" x14ac:dyDescent="0.15">
      <c r="A6" s="3">
        <v>0.22</v>
      </c>
      <c r="B6" s="4" t="s">
        <v>30</v>
      </c>
      <c r="C6" s="5" t="s">
        <v>16</v>
      </c>
      <c r="D6" s="6"/>
      <c r="E6" s="3">
        <v>0.22</v>
      </c>
      <c r="F6" s="4" t="s">
        <v>31</v>
      </c>
      <c r="G6" s="5" t="s">
        <v>17</v>
      </c>
    </row>
    <row r="7" spans="1:7" ht="15.75" customHeight="1" x14ac:dyDescent="0.15">
      <c r="A7" s="3">
        <v>0.24</v>
      </c>
      <c r="B7" s="4" t="s">
        <v>32</v>
      </c>
      <c r="C7" s="5" t="s">
        <v>18</v>
      </c>
      <c r="D7" s="6"/>
      <c r="E7" s="3">
        <v>0.24</v>
      </c>
      <c r="F7" s="4" t="s">
        <v>33</v>
      </c>
      <c r="G7" s="5" t="s">
        <v>19</v>
      </c>
    </row>
    <row r="8" spans="1:7" ht="15.75" customHeight="1" x14ac:dyDescent="0.15">
      <c r="A8" s="3">
        <v>0.32</v>
      </c>
      <c r="B8" s="4" t="s">
        <v>34</v>
      </c>
      <c r="C8" s="5" t="s">
        <v>20</v>
      </c>
      <c r="D8" s="6"/>
      <c r="E8" s="3">
        <v>0.32</v>
      </c>
      <c r="F8" s="4" t="s">
        <v>35</v>
      </c>
      <c r="G8" s="5" t="s">
        <v>21</v>
      </c>
    </row>
    <row r="9" spans="1:7" ht="15.75" customHeight="1" x14ac:dyDescent="0.15">
      <c r="A9" s="3">
        <v>0.35</v>
      </c>
      <c r="B9" s="4" t="s">
        <v>36</v>
      </c>
      <c r="C9" s="5" t="s">
        <v>22</v>
      </c>
      <c r="D9" s="6"/>
      <c r="E9" s="3">
        <v>0.35</v>
      </c>
      <c r="F9" s="4" t="s">
        <v>37</v>
      </c>
      <c r="G9" s="5" t="s">
        <v>23</v>
      </c>
    </row>
    <row r="10" spans="1:7" ht="15.75" customHeight="1" x14ac:dyDescent="0.15">
      <c r="A10" s="7">
        <v>0.37</v>
      </c>
      <c r="B10" s="8" t="s">
        <v>38</v>
      </c>
      <c r="C10" s="9" t="s">
        <v>24</v>
      </c>
      <c r="D10" s="6"/>
      <c r="E10" s="7">
        <v>0.37</v>
      </c>
      <c r="F10" s="8" t="s">
        <v>39</v>
      </c>
      <c r="G10" s="9" t="s">
        <v>25</v>
      </c>
    </row>
    <row r="19" spans="1:3" ht="15.75" customHeight="1" x14ac:dyDescent="0.3">
      <c r="A19" s="105"/>
      <c r="B19" s="20"/>
      <c r="C19" s="19"/>
    </row>
    <row r="20" spans="1:3" ht="15.75" customHeight="1" x14ac:dyDescent="0.3">
      <c r="A20" s="105"/>
      <c r="B20" s="20"/>
      <c r="C20" s="19"/>
    </row>
    <row r="21" spans="1:3" ht="15.75" customHeight="1" x14ac:dyDescent="0.3">
      <c r="A21" s="21"/>
      <c r="B21" s="22"/>
      <c r="C21" s="23"/>
    </row>
    <row r="22" spans="1:3" ht="15.75" customHeight="1" x14ac:dyDescent="0.3">
      <c r="A22" s="21"/>
      <c r="B22" s="22"/>
      <c r="C22" s="23"/>
    </row>
    <row r="23" spans="1:3" ht="15.75" customHeight="1" x14ac:dyDescent="0.3">
      <c r="A23" s="21"/>
      <c r="B23" s="22"/>
      <c r="C23" s="23"/>
    </row>
    <row r="24" spans="1:3" ht="15.75" customHeight="1" x14ac:dyDescent="0.3">
      <c r="A24" s="21"/>
      <c r="B24" s="22"/>
      <c r="C24" s="23"/>
    </row>
    <row r="25" spans="1:3" ht="15.75" customHeight="1" x14ac:dyDescent="0.3">
      <c r="A25" s="21"/>
      <c r="B25" s="22"/>
      <c r="C25" s="23"/>
    </row>
    <row r="26" spans="1:3" ht="15.75" customHeight="1" x14ac:dyDescent="0.3">
      <c r="A26" s="21"/>
      <c r="B26" s="22"/>
      <c r="C26" s="23"/>
    </row>
    <row r="27" spans="1:3" ht="15.75" customHeight="1" x14ac:dyDescent="0.3">
      <c r="A27" s="21"/>
      <c r="B27" s="22"/>
      <c r="C27" s="23"/>
    </row>
  </sheetData>
  <mergeCells count="4">
    <mergeCell ref="A1:G1"/>
    <mergeCell ref="A3:C3"/>
    <mergeCell ref="E3:G3"/>
    <mergeCell ref="A19:A20"/>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0F80-216A-2E4D-9138-E66971C6B94C}">
  <dimension ref="A1:L293"/>
  <sheetViews>
    <sheetView showGridLines="0" workbookViewId="0">
      <pane ySplit="6" topLeftCell="A7" activePane="bottomLeft" state="frozen"/>
      <selection pane="bottomLeft" activeCell="B163" sqref="B163:L166"/>
    </sheetView>
  </sheetViews>
  <sheetFormatPr baseColWidth="10" defaultRowHeight="13" x14ac:dyDescent="0.15"/>
  <cols>
    <col min="1" max="1" width="20.19921875" customWidth="1"/>
    <col min="2" max="2" width="15.59765625" style="28" customWidth="1"/>
    <col min="3" max="3" width="6.796875" customWidth="1"/>
    <col min="4" max="4" width="12.19921875" bestFit="1" customWidth="1"/>
    <col min="5" max="5" width="9.59765625" bestFit="1" customWidth="1"/>
    <col min="6" max="6" width="7.59765625" bestFit="1" customWidth="1"/>
    <col min="7" max="7" width="12.19921875" bestFit="1" customWidth="1"/>
    <col min="8" max="8" width="14.3984375" bestFit="1" customWidth="1"/>
    <col min="9" max="9" width="15.59765625" bestFit="1" customWidth="1"/>
    <col min="10" max="11" width="11" bestFit="1" customWidth="1"/>
    <col min="12" max="12" width="15.59765625" style="30" bestFit="1" customWidth="1"/>
  </cols>
  <sheetData>
    <row r="1" spans="1:12" x14ac:dyDescent="0.15">
      <c r="A1" t="s">
        <v>205</v>
      </c>
      <c r="B1" s="29" t="s">
        <v>206</v>
      </c>
    </row>
    <row r="3" spans="1:12" x14ac:dyDescent="0.15">
      <c r="A3" s="106" t="s">
        <v>41</v>
      </c>
      <c r="B3" s="106"/>
      <c r="C3" s="106"/>
      <c r="D3" s="106"/>
      <c r="E3" s="106"/>
      <c r="F3" s="106"/>
      <c r="G3" s="106"/>
      <c r="H3" s="106"/>
      <c r="I3" s="106"/>
      <c r="J3" s="106"/>
      <c r="K3" s="106"/>
      <c r="L3" s="106"/>
    </row>
    <row r="4" spans="1:12" ht="14" thickBot="1" x14ac:dyDescent="0.2">
      <c r="A4" s="107" t="s">
        <v>42</v>
      </c>
      <c r="B4" s="107"/>
      <c r="C4" s="107"/>
      <c r="D4" s="107"/>
      <c r="E4" s="107"/>
      <c r="F4" s="107"/>
      <c r="G4" s="107"/>
      <c r="H4" s="107"/>
      <c r="I4" s="107"/>
      <c r="J4" s="107"/>
      <c r="K4" s="107"/>
      <c r="L4" s="107"/>
    </row>
    <row r="5" spans="1:12" ht="14" thickBot="1" x14ac:dyDescent="0.2">
      <c r="A5" s="25" t="s">
        <v>47</v>
      </c>
      <c r="B5" s="108" t="s">
        <v>43</v>
      </c>
      <c r="C5" s="109"/>
      <c r="D5" s="110"/>
      <c r="E5" s="108" t="s">
        <v>44</v>
      </c>
      <c r="F5" s="109"/>
      <c r="G5" s="110"/>
      <c r="H5" s="108" t="s">
        <v>45</v>
      </c>
      <c r="I5" s="110"/>
      <c r="J5" s="111" t="s">
        <v>46</v>
      </c>
      <c r="K5" s="112"/>
      <c r="L5" s="113"/>
    </row>
    <row r="6" spans="1:12" ht="14" thickBot="1" x14ac:dyDescent="0.2">
      <c r="B6" s="49" t="s">
        <v>48</v>
      </c>
      <c r="C6" s="50"/>
      <c r="D6" s="51" t="s">
        <v>49</v>
      </c>
      <c r="E6" s="52" t="s">
        <v>48</v>
      </c>
      <c r="F6" s="50"/>
      <c r="G6" s="51" t="s">
        <v>49</v>
      </c>
      <c r="H6" s="52" t="s">
        <v>10</v>
      </c>
      <c r="I6" s="51" t="s">
        <v>50</v>
      </c>
      <c r="J6" s="52" t="s">
        <v>10</v>
      </c>
      <c r="K6" s="50" t="s">
        <v>50</v>
      </c>
      <c r="L6" s="51" t="s">
        <v>51</v>
      </c>
    </row>
    <row r="7" spans="1:12" x14ac:dyDescent="0.15">
      <c r="A7" s="25" t="s">
        <v>52</v>
      </c>
      <c r="B7" s="46">
        <v>0.02</v>
      </c>
      <c r="C7" s="35" t="s">
        <v>53</v>
      </c>
      <c r="D7" s="33">
        <v>0</v>
      </c>
      <c r="E7" s="43">
        <v>0.02</v>
      </c>
      <c r="F7" s="35" t="s">
        <v>53</v>
      </c>
      <c r="G7" s="33">
        <v>0</v>
      </c>
      <c r="H7" s="31">
        <v>2500</v>
      </c>
      <c r="I7" s="33">
        <v>7500</v>
      </c>
      <c r="J7" s="31">
        <v>1500</v>
      </c>
      <c r="K7" s="32">
        <v>3000</v>
      </c>
      <c r="L7" s="33">
        <v>1000</v>
      </c>
    </row>
    <row r="8" spans="1:12" x14ac:dyDescent="0.15">
      <c r="A8" s="26" t="s">
        <v>54</v>
      </c>
      <c r="B8" s="46">
        <v>0.04</v>
      </c>
      <c r="C8" s="35" t="s">
        <v>53</v>
      </c>
      <c r="D8" s="33">
        <v>500</v>
      </c>
      <c r="E8" s="43">
        <v>0.04</v>
      </c>
      <c r="F8" s="35" t="s">
        <v>53</v>
      </c>
      <c r="G8" s="33">
        <v>1000</v>
      </c>
      <c r="H8" s="34"/>
      <c r="I8" s="36"/>
      <c r="J8" s="34"/>
      <c r="K8" s="35"/>
      <c r="L8" s="36"/>
    </row>
    <row r="9" spans="1:12" x14ac:dyDescent="0.15">
      <c r="A9" s="26"/>
      <c r="B9" s="46">
        <v>0.05</v>
      </c>
      <c r="C9" s="35" t="s">
        <v>53</v>
      </c>
      <c r="D9" s="33">
        <v>3000</v>
      </c>
      <c r="E9" s="43">
        <v>0.05</v>
      </c>
      <c r="F9" s="35" t="s">
        <v>53</v>
      </c>
      <c r="G9" s="33">
        <v>6000</v>
      </c>
      <c r="H9" s="34"/>
      <c r="I9" s="36"/>
      <c r="J9" s="34"/>
      <c r="K9" s="35"/>
      <c r="L9" s="36"/>
    </row>
    <row r="10" spans="1:12" x14ac:dyDescent="0.15">
      <c r="A10" s="25" t="s">
        <v>55</v>
      </c>
      <c r="B10" s="47" t="s">
        <v>56</v>
      </c>
      <c r="C10" s="35" t="s">
        <v>56</v>
      </c>
      <c r="D10" s="36" t="s">
        <v>57</v>
      </c>
      <c r="E10" s="34" t="s">
        <v>57</v>
      </c>
      <c r="F10" s="35" t="s">
        <v>57</v>
      </c>
      <c r="G10" s="36" t="s">
        <v>57</v>
      </c>
      <c r="H10" s="34" t="s">
        <v>57</v>
      </c>
      <c r="I10" s="39"/>
      <c r="J10" s="37"/>
      <c r="K10" s="38"/>
      <c r="L10" s="39"/>
    </row>
    <row r="11" spans="1:12" x14ac:dyDescent="0.15">
      <c r="A11" s="25" t="s">
        <v>58</v>
      </c>
      <c r="B11" s="46">
        <v>2.5899999999999999E-2</v>
      </c>
      <c r="C11" s="35" t="s">
        <v>53</v>
      </c>
      <c r="D11" s="33">
        <v>0</v>
      </c>
      <c r="E11" s="43">
        <v>2.5899999999999999E-2</v>
      </c>
      <c r="F11" s="35" t="s">
        <v>53</v>
      </c>
      <c r="G11" s="33">
        <v>0</v>
      </c>
      <c r="H11" s="31">
        <v>12950</v>
      </c>
      <c r="I11" s="33">
        <v>25900</v>
      </c>
      <c r="J11" s="34" t="s">
        <v>57</v>
      </c>
      <c r="K11" s="35" t="s">
        <v>57</v>
      </c>
      <c r="L11" s="36" t="s">
        <v>59</v>
      </c>
    </row>
    <row r="12" spans="1:12" x14ac:dyDescent="0.15">
      <c r="A12" s="26" t="s">
        <v>60</v>
      </c>
      <c r="B12" s="46">
        <v>3.3399999999999999E-2</v>
      </c>
      <c r="C12" s="35" t="s">
        <v>53</v>
      </c>
      <c r="D12" s="33">
        <v>27808</v>
      </c>
      <c r="E12" s="43">
        <v>3.3399999999999999E-2</v>
      </c>
      <c r="F12" s="35" t="s">
        <v>53</v>
      </c>
      <c r="G12" s="33">
        <v>55615</v>
      </c>
      <c r="H12" s="34"/>
      <c r="I12" s="36"/>
      <c r="J12" s="34"/>
      <c r="K12" s="35"/>
      <c r="L12" s="36"/>
    </row>
    <row r="13" spans="1:12" x14ac:dyDescent="0.15">
      <c r="A13" s="26"/>
      <c r="B13" s="46">
        <v>4.1700000000000001E-2</v>
      </c>
      <c r="C13" s="35" t="s">
        <v>53</v>
      </c>
      <c r="D13" s="33">
        <v>55615</v>
      </c>
      <c r="E13" s="43">
        <v>4.1700000000000001E-2</v>
      </c>
      <c r="F13" s="35" t="s">
        <v>53</v>
      </c>
      <c r="G13" s="33">
        <v>111229</v>
      </c>
      <c r="H13" s="34"/>
      <c r="I13" s="36"/>
      <c r="J13" s="34"/>
      <c r="K13" s="35"/>
      <c r="L13" s="36"/>
    </row>
    <row r="14" spans="1:12" x14ac:dyDescent="0.15">
      <c r="A14" s="26"/>
      <c r="B14" s="46">
        <v>4.4999999999999998E-2</v>
      </c>
      <c r="C14" s="35" t="s">
        <v>53</v>
      </c>
      <c r="D14" s="33">
        <v>166843</v>
      </c>
      <c r="E14" s="43">
        <v>4.4999999999999998E-2</v>
      </c>
      <c r="F14" s="35" t="s">
        <v>53</v>
      </c>
      <c r="G14" s="33">
        <v>333684</v>
      </c>
      <c r="H14" s="34"/>
      <c r="I14" s="36"/>
      <c r="J14" s="34"/>
      <c r="K14" s="35"/>
      <c r="L14" s="36"/>
    </row>
    <row r="15" spans="1:12" x14ac:dyDescent="0.15">
      <c r="A15" s="25" t="s">
        <v>61</v>
      </c>
      <c r="B15" s="46">
        <v>0.02</v>
      </c>
      <c r="C15" s="35" t="s">
        <v>53</v>
      </c>
      <c r="D15" s="33">
        <v>0</v>
      </c>
      <c r="E15" s="43">
        <v>0.02</v>
      </c>
      <c r="F15" s="35" t="s">
        <v>53</v>
      </c>
      <c r="G15" s="33">
        <v>0</v>
      </c>
      <c r="H15" s="31">
        <v>2200</v>
      </c>
      <c r="I15" s="33">
        <v>4400</v>
      </c>
      <c r="J15" s="34" t="s">
        <v>62</v>
      </c>
      <c r="K15" s="35" t="s">
        <v>63</v>
      </c>
      <c r="L15" s="36" t="s">
        <v>62</v>
      </c>
    </row>
    <row r="16" spans="1:12" x14ac:dyDescent="0.15">
      <c r="A16" s="26" t="s">
        <v>64</v>
      </c>
      <c r="B16" s="46">
        <v>0.04</v>
      </c>
      <c r="C16" s="35" t="s">
        <v>53</v>
      </c>
      <c r="D16" s="33">
        <v>4300</v>
      </c>
      <c r="E16" s="43">
        <v>0.04</v>
      </c>
      <c r="F16" s="35" t="s">
        <v>53</v>
      </c>
      <c r="G16" s="33">
        <v>4300</v>
      </c>
      <c r="H16" s="34"/>
      <c r="I16" s="36"/>
      <c r="J16" s="34"/>
      <c r="K16" s="35"/>
      <c r="L16" s="36"/>
    </row>
    <row r="17" spans="1:12" x14ac:dyDescent="0.15">
      <c r="A17" s="26"/>
      <c r="B17" s="46">
        <v>5.5E-2</v>
      </c>
      <c r="C17" s="35" t="s">
        <v>53</v>
      </c>
      <c r="D17" s="33">
        <v>8500</v>
      </c>
      <c r="E17" s="43">
        <v>5.5E-2</v>
      </c>
      <c r="F17" s="35" t="s">
        <v>53</v>
      </c>
      <c r="G17" s="33">
        <v>8500</v>
      </c>
      <c r="H17" s="34"/>
      <c r="I17" s="36"/>
      <c r="J17" s="34"/>
      <c r="K17" s="35"/>
      <c r="L17" s="36"/>
    </row>
    <row r="18" spans="1:12" x14ac:dyDescent="0.15">
      <c r="A18" s="25" t="s">
        <v>65</v>
      </c>
      <c r="B18" s="46">
        <v>0.01</v>
      </c>
      <c r="C18" s="35" t="s">
        <v>53</v>
      </c>
      <c r="D18" s="33">
        <v>0</v>
      </c>
      <c r="E18" s="43">
        <v>0.01</v>
      </c>
      <c r="F18" s="35" t="s">
        <v>53</v>
      </c>
      <c r="G18" s="33">
        <v>0</v>
      </c>
      <c r="H18" s="31">
        <v>4803</v>
      </c>
      <c r="I18" s="33">
        <v>9606</v>
      </c>
      <c r="J18" s="34" t="s">
        <v>66</v>
      </c>
      <c r="K18" s="35" t="s">
        <v>67</v>
      </c>
      <c r="L18" s="36" t="s">
        <v>68</v>
      </c>
    </row>
    <row r="19" spans="1:12" x14ac:dyDescent="0.15">
      <c r="A19" s="26" t="s">
        <v>69</v>
      </c>
      <c r="B19" s="46">
        <v>0.02</v>
      </c>
      <c r="C19" s="35" t="s">
        <v>53</v>
      </c>
      <c r="D19" s="33">
        <v>9325</v>
      </c>
      <c r="E19" s="43">
        <v>0.02</v>
      </c>
      <c r="F19" s="35" t="s">
        <v>53</v>
      </c>
      <c r="G19" s="33">
        <v>18650</v>
      </c>
      <c r="H19" s="34"/>
      <c r="I19" s="36"/>
      <c r="J19" s="34"/>
      <c r="K19" s="35"/>
      <c r="L19" s="36"/>
    </row>
    <row r="20" spans="1:12" x14ac:dyDescent="0.15">
      <c r="A20" s="26"/>
      <c r="B20" s="46">
        <v>0.04</v>
      </c>
      <c r="C20" s="35" t="s">
        <v>53</v>
      </c>
      <c r="D20" s="33">
        <v>22107</v>
      </c>
      <c r="E20" s="43">
        <v>0.04</v>
      </c>
      <c r="F20" s="35" t="s">
        <v>53</v>
      </c>
      <c r="G20" s="33">
        <v>44214</v>
      </c>
      <c r="H20" s="34"/>
      <c r="I20" s="36"/>
      <c r="J20" s="34"/>
      <c r="K20" s="35"/>
      <c r="L20" s="36"/>
    </row>
    <row r="21" spans="1:12" x14ac:dyDescent="0.15">
      <c r="A21" s="26"/>
      <c r="B21" s="46">
        <v>0.06</v>
      </c>
      <c r="C21" s="35" t="s">
        <v>53</v>
      </c>
      <c r="D21" s="33">
        <v>34892</v>
      </c>
      <c r="E21" s="43">
        <v>0.06</v>
      </c>
      <c r="F21" s="35" t="s">
        <v>53</v>
      </c>
      <c r="G21" s="33">
        <v>69784</v>
      </c>
      <c r="H21" s="34"/>
      <c r="I21" s="36"/>
      <c r="J21" s="34"/>
      <c r="K21" s="35"/>
      <c r="L21" s="36"/>
    </row>
    <row r="22" spans="1:12" x14ac:dyDescent="0.15">
      <c r="A22" s="26"/>
      <c r="B22" s="46">
        <v>0.08</v>
      </c>
      <c r="C22" s="35" t="s">
        <v>53</v>
      </c>
      <c r="D22" s="33">
        <v>48435</v>
      </c>
      <c r="E22" s="43">
        <v>0.08</v>
      </c>
      <c r="F22" s="35" t="s">
        <v>53</v>
      </c>
      <c r="G22" s="33">
        <v>96870</v>
      </c>
      <c r="H22" s="34"/>
      <c r="I22" s="36"/>
      <c r="J22" s="34"/>
      <c r="K22" s="35"/>
      <c r="L22" s="36"/>
    </row>
    <row r="23" spans="1:12" x14ac:dyDescent="0.15">
      <c r="A23" s="26"/>
      <c r="B23" s="46">
        <v>9.2999999999999999E-2</v>
      </c>
      <c r="C23" s="35" t="s">
        <v>53</v>
      </c>
      <c r="D23" s="33">
        <v>61214</v>
      </c>
      <c r="E23" s="43">
        <v>9.2999999999999999E-2</v>
      </c>
      <c r="F23" s="35" t="s">
        <v>53</v>
      </c>
      <c r="G23" s="33">
        <v>122428</v>
      </c>
      <c r="H23" s="34"/>
      <c r="I23" s="36"/>
      <c r="J23" s="34"/>
      <c r="K23" s="35"/>
      <c r="L23" s="36"/>
    </row>
    <row r="24" spans="1:12" x14ac:dyDescent="0.15">
      <c r="A24" s="26"/>
      <c r="B24" s="46">
        <v>0.10299999999999999</v>
      </c>
      <c r="C24" s="35" t="s">
        <v>53</v>
      </c>
      <c r="D24" s="33">
        <v>312686</v>
      </c>
      <c r="E24" s="43">
        <v>0.10299999999999999</v>
      </c>
      <c r="F24" s="35" t="s">
        <v>53</v>
      </c>
      <c r="G24" s="33">
        <v>625372</v>
      </c>
      <c r="H24" s="34"/>
      <c r="I24" s="36"/>
      <c r="J24" s="34"/>
      <c r="K24" s="35"/>
      <c r="L24" s="36"/>
    </row>
    <row r="25" spans="1:12" x14ac:dyDescent="0.15">
      <c r="A25" s="26"/>
      <c r="B25" s="46">
        <v>0.113</v>
      </c>
      <c r="C25" s="35" t="s">
        <v>53</v>
      </c>
      <c r="D25" s="33">
        <v>375221</v>
      </c>
      <c r="E25" s="43">
        <v>0.113</v>
      </c>
      <c r="F25" s="35" t="s">
        <v>53</v>
      </c>
      <c r="G25" s="33">
        <v>750442</v>
      </c>
      <c r="H25" s="34"/>
      <c r="I25" s="36"/>
      <c r="J25" s="34"/>
      <c r="K25" s="35"/>
      <c r="L25" s="36"/>
    </row>
    <row r="26" spans="1:12" x14ac:dyDescent="0.15">
      <c r="A26" s="26"/>
      <c r="B26" s="46">
        <v>0.123</v>
      </c>
      <c r="C26" s="35" t="s">
        <v>53</v>
      </c>
      <c r="D26" s="33">
        <v>625369</v>
      </c>
      <c r="E26" s="43">
        <v>0.123</v>
      </c>
      <c r="F26" s="35" t="s">
        <v>53</v>
      </c>
      <c r="G26" s="33">
        <v>1000000</v>
      </c>
      <c r="H26" s="34"/>
      <c r="I26" s="36"/>
      <c r="J26" s="34"/>
      <c r="K26" s="35"/>
      <c r="L26" s="36"/>
    </row>
    <row r="27" spans="1:12" x14ac:dyDescent="0.15">
      <c r="A27" s="26"/>
      <c r="B27" s="46">
        <v>0.13300000000000001</v>
      </c>
      <c r="C27" s="35" t="s">
        <v>53</v>
      </c>
      <c r="D27" s="33">
        <v>1000000</v>
      </c>
      <c r="E27" s="43">
        <v>0.13300000000000001</v>
      </c>
      <c r="F27" s="35" t="s">
        <v>53</v>
      </c>
      <c r="G27" s="33">
        <v>1250738</v>
      </c>
      <c r="H27" s="34"/>
      <c r="I27" s="36"/>
      <c r="J27" s="34"/>
      <c r="K27" s="35"/>
      <c r="L27" s="36"/>
    </row>
    <row r="28" spans="1:12" x14ac:dyDescent="0.15">
      <c r="A28" s="25" t="s">
        <v>198</v>
      </c>
      <c r="B28" s="46">
        <v>4.5499999999999999E-2</v>
      </c>
      <c r="C28" s="35" t="s">
        <v>53</v>
      </c>
      <c r="D28" s="33">
        <v>0</v>
      </c>
      <c r="E28" s="43">
        <v>4.5499999999999999E-2</v>
      </c>
      <c r="F28" s="35" t="s">
        <v>53</v>
      </c>
      <c r="G28" s="33">
        <v>0</v>
      </c>
      <c r="H28" s="31">
        <v>12950</v>
      </c>
      <c r="I28" s="33">
        <v>25900</v>
      </c>
      <c r="J28" s="34" t="s">
        <v>57</v>
      </c>
      <c r="K28" s="35" t="s">
        <v>57</v>
      </c>
      <c r="L28" s="36" t="s">
        <v>57</v>
      </c>
    </row>
    <row r="29" spans="1:12" x14ac:dyDescent="0.15">
      <c r="A29" s="25" t="s">
        <v>70</v>
      </c>
      <c r="B29" s="46">
        <v>0.03</v>
      </c>
      <c r="C29" s="35" t="s">
        <v>53</v>
      </c>
      <c r="D29" s="33">
        <v>0</v>
      </c>
      <c r="E29" s="43">
        <v>0.03</v>
      </c>
      <c r="F29" s="35" t="s">
        <v>53</v>
      </c>
      <c r="G29" s="33">
        <v>0</v>
      </c>
      <c r="H29" s="34" t="s">
        <v>57</v>
      </c>
      <c r="I29" s="36" t="s">
        <v>57</v>
      </c>
      <c r="J29" s="31">
        <v>15000</v>
      </c>
      <c r="K29" s="32">
        <v>24000</v>
      </c>
      <c r="L29" s="33">
        <v>0</v>
      </c>
    </row>
    <row r="30" spans="1:12" x14ac:dyDescent="0.15">
      <c r="A30" s="26" t="s">
        <v>71</v>
      </c>
      <c r="B30" s="46">
        <v>0.05</v>
      </c>
      <c r="C30" s="35" t="s">
        <v>53</v>
      </c>
      <c r="D30" s="33">
        <v>10000</v>
      </c>
      <c r="E30" s="43">
        <v>0.05</v>
      </c>
      <c r="F30" s="35" t="s">
        <v>53</v>
      </c>
      <c r="G30" s="33">
        <v>20000</v>
      </c>
      <c r="H30" s="34"/>
      <c r="I30" s="36"/>
      <c r="J30" s="34"/>
      <c r="K30" s="35"/>
      <c r="L30" s="36"/>
    </row>
    <row r="31" spans="1:12" x14ac:dyDescent="0.15">
      <c r="A31" s="26"/>
      <c r="B31" s="46">
        <v>5.5E-2</v>
      </c>
      <c r="C31" s="35" t="s">
        <v>53</v>
      </c>
      <c r="D31" s="33">
        <v>50000</v>
      </c>
      <c r="E31" s="43">
        <v>5.5E-2</v>
      </c>
      <c r="F31" s="35" t="s">
        <v>53</v>
      </c>
      <c r="G31" s="33">
        <v>100000</v>
      </c>
      <c r="H31" s="34"/>
      <c r="I31" s="36"/>
      <c r="J31" s="34"/>
      <c r="K31" s="35"/>
      <c r="L31" s="36"/>
    </row>
    <row r="32" spans="1:12" x14ac:dyDescent="0.15">
      <c r="A32" s="26"/>
      <c r="B32" s="46">
        <v>0.06</v>
      </c>
      <c r="C32" s="35" t="s">
        <v>53</v>
      </c>
      <c r="D32" s="33">
        <v>100000</v>
      </c>
      <c r="E32" s="43">
        <v>0.06</v>
      </c>
      <c r="F32" s="35" t="s">
        <v>53</v>
      </c>
      <c r="G32" s="33">
        <v>200000</v>
      </c>
      <c r="H32" s="34"/>
      <c r="I32" s="36"/>
      <c r="J32" s="34"/>
      <c r="K32" s="35"/>
      <c r="L32" s="36"/>
    </row>
    <row r="33" spans="1:12" x14ac:dyDescent="0.15">
      <c r="A33" s="26"/>
      <c r="B33" s="46">
        <v>6.5000000000000002E-2</v>
      </c>
      <c r="C33" s="35" t="s">
        <v>53</v>
      </c>
      <c r="D33" s="33">
        <v>200000</v>
      </c>
      <c r="E33" s="43">
        <v>6.5000000000000002E-2</v>
      </c>
      <c r="F33" s="35" t="s">
        <v>53</v>
      </c>
      <c r="G33" s="33">
        <v>400000</v>
      </c>
      <c r="H33" s="34"/>
      <c r="I33" s="36"/>
      <c r="J33" s="34"/>
      <c r="K33" s="35"/>
      <c r="L33" s="36"/>
    </row>
    <row r="34" spans="1:12" x14ac:dyDescent="0.15">
      <c r="A34" s="26"/>
      <c r="B34" s="46">
        <v>6.9000000000000006E-2</v>
      </c>
      <c r="C34" s="35" t="s">
        <v>53</v>
      </c>
      <c r="D34" s="33">
        <v>250000</v>
      </c>
      <c r="E34" s="43">
        <v>6.9000000000000006E-2</v>
      </c>
      <c r="F34" s="35" t="s">
        <v>53</v>
      </c>
      <c r="G34" s="33">
        <v>500000</v>
      </c>
      <c r="H34" s="34"/>
      <c r="I34" s="36"/>
      <c r="J34" s="34"/>
      <c r="K34" s="35"/>
      <c r="L34" s="36"/>
    </row>
    <row r="35" spans="1:12" x14ac:dyDescent="0.15">
      <c r="A35" s="26"/>
      <c r="B35" s="46">
        <v>6.9900000000000004E-2</v>
      </c>
      <c r="C35" s="35" t="s">
        <v>53</v>
      </c>
      <c r="D35" s="33">
        <v>500000</v>
      </c>
      <c r="E35" s="43">
        <v>6.9900000000000004E-2</v>
      </c>
      <c r="F35" s="35" t="s">
        <v>53</v>
      </c>
      <c r="G35" s="33">
        <v>1000000</v>
      </c>
      <c r="H35" s="34"/>
      <c r="I35" s="36"/>
      <c r="J35" s="34"/>
      <c r="K35" s="35"/>
      <c r="L35" s="36"/>
    </row>
    <row r="36" spans="1:12" x14ac:dyDescent="0.15">
      <c r="A36" s="25" t="s">
        <v>72</v>
      </c>
      <c r="B36" s="46">
        <v>2.1999999999999999E-2</v>
      </c>
      <c r="C36" s="35" t="s">
        <v>53</v>
      </c>
      <c r="D36" s="33">
        <v>2000</v>
      </c>
      <c r="E36" s="43">
        <v>2.1999999999999999E-2</v>
      </c>
      <c r="F36" s="35" t="s">
        <v>53</v>
      </c>
      <c r="G36" s="33">
        <v>2000</v>
      </c>
      <c r="H36" s="31">
        <v>3250</v>
      </c>
      <c r="I36" s="33">
        <v>6500</v>
      </c>
      <c r="J36" s="34" t="s">
        <v>73</v>
      </c>
      <c r="K36" s="35" t="s">
        <v>74</v>
      </c>
      <c r="L36" s="36" t="s">
        <v>73</v>
      </c>
    </row>
    <row r="37" spans="1:12" x14ac:dyDescent="0.15">
      <c r="A37" s="26" t="s">
        <v>75</v>
      </c>
      <c r="B37" s="46">
        <v>3.9E-2</v>
      </c>
      <c r="C37" s="35" t="s">
        <v>53</v>
      </c>
      <c r="D37" s="33">
        <v>5000</v>
      </c>
      <c r="E37" s="43">
        <v>3.9E-2</v>
      </c>
      <c r="F37" s="35" t="s">
        <v>53</v>
      </c>
      <c r="G37" s="33">
        <v>5000</v>
      </c>
      <c r="H37" s="34"/>
      <c r="I37" s="36"/>
      <c r="J37" s="34"/>
      <c r="K37" s="35"/>
      <c r="L37" s="36"/>
    </row>
    <row r="38" spans="1:12" x14ac:dyDescent="0.15">
      <c r="A38" s="26"/>
      <c r="B38" s="46">
        <v>4.8000000000000001E-2</v>
      </c>
      <c r="C38" s="35" t="s">
        <v>53</v>
      </c>
      <c r="D38" s="33">
        <v>10000</v>
      </c>
      <c r="E38" s="43">
        <v>4.8000000000000001E-2</v>
      </c>
      <c r="F38" s="35" t="s">
        <v>53</v>
      </c>
      <c r="G38" s="33">
        <v>10000</v>
      </c>
      <c r="H38" s="34"/>
      <c r="I38" s="36"/>
      <c r="J38" s="34"/>
      <c r="K38" s="35"/>
      <c r="L38" s="36"/>
    </row>
    <row r="39" spans="1:12" x14ac:dyDescent="0.15">
      <c r="A39" s="26"/>
      <c r="B39" s="46">
        <v>5.1999999999999998E-2</v>
      </c>
      <c r="C39" s="35" t="s">
        <v>53</v>
      </c>
      <c r="D39" s="33">
        <v>20000</v>
      </c>
      <c r="E39" s="43">
        <v>5.1999999999999998E-2</v>
      </c>
      <c r="F39" s="35" t="s">
        <v>53</v>
      </c>
      <c r="G39" s="33">
        <v>20000</v>
      </c>
      <c r="H39" s="34"/>
      <c r="I39" s="36"/>
      <c r="J39" s="34"/>
      <c r="K39" s="35"/>
      <c r="L39" s="36"/>
    </row>
    <row r="40" spans="1:12" x14ac:dyDescent="0.15">
      <c r="A40" s="26"/>
      <c r="B40" s="46">
        <v>5.5500000000000001E-2</v>
      </c>
      <c r="C40" s="35" t="s">
        <v>53</v>
      </c>
      <c r="D40" s="33">
        <v>25000</v>
      </c>
      <c r="E40" s="43">
        <v>5.5500000000000001E-2</v>
      </c>
      <c r="F40" s="35" t="s">
        <v>53</v>
      </c>
      <c r="G40" s="33">
        <v>25000</v>
      </c>
      <c r="H40" s="34"/>
      <c r="I40" s="36"/>
      <c r="J40" s="34"/>
      <c r="K40" s="35"/>
      <c r="L40" s="36"/>
    </row>
    <row r="41" spans="1:12" x14ac:dyDescent="0.15">
      <c r="A41" s="26"/>
      <c r="B41" s="46">
        <v>6.6000000000000003E-2</v>
      </c>
      <c r="C41" s="35" t="s">
        <v>53</v>
      </c>
      <c r="D41" s="33">
        <v>60000</v>
      </c>
      <c r="E41" s="43">
        <v>6.6000000000000003E-2</v>
      </c>
      <c r="F41" s="35" t="s">
        <v>53</v>
      </c>
      <c r="G41" s="33">
        <v>60000</v>
      </c>
      <c r="H41" s="34"/>
      <c r="I41" s="36"/>
      <c r="J41" s="34"/>
      <c r="K41" s="35"/>
      <c r="L41" s="36"/>
    </row>
    <row r="42" spans="1:12" x14ac:dyDescent="0.15">
      <c r="A42" s="25" t="s">
        <v>76</v>
      </c>
      <c r="B42" s="47" t="s">
        <v>56</v>
      </c>
      <c r="C42" s="35" t="s">
        <v>56</v>
      </c>
      <c r="D42" s="36" t="s">
        <v>57</v>
      </c>
      <c r="E42" s="34" t="s">
        <v>57</v>
      </c>
      <c r="F42" s="35" t="s">
        <v>57</v>
      </c>
      <c r="G42" s="36" t="s">
        <v>57</v>
      </c>
      <c r="H42" s="34" t="s">
        <v>57</v>
      </c>
      <c r="I42" s="39"/>
      <c r="J42" s="37"/>
      <c r="K42" s="38"/>
      <c r="L42" s="39"/>
    </row>
    <row r="43" spans="1:12" x14ac:dyDescent="0.15">
      <c r="A43" s="25" t="s">
        <v>77</v>
      </c>
      <c r="B43" s="46">
        <v>0.01</v>
      </c>
      <c r="C43" s="35" t="s">
        <v>53</v>
      </c>
      <c r="D43" s="33">
        <v>0</v>
      </c>
      <c r="E43" s="43">
        <v>0.01</v>
      </c>
      <c r="F43" s="35" t="s">
        <v>53</v>
      </c>
      <c r="G43" s="33">
        <v>0</v>
      </c>
      <c r="H43" s="31">
        <v>4600</v>
      </c>
      <c r="I43" s="33">
        <v>6000</v>
      </c>
      <c r="J43" s="31">
        <v>2700</v>
      </c>
      <c r="K43" s="32">
        <v>7400</v>
      </c>
      <c r="L43" s="33">
        <v>3000</v>
      </c>
    </row>
    <row r="44" spans="1:12" x14ac:dyDescent="0.15">
      <c r="A44" s="26" t="s">
        <v>78</v>
      </c>
      <c r="B44" s="46">
        <v>0.02</v>
      </c>
      <c r="C44" s="35" t="s">
        <v>53</v>
      </c>
      <c r="D44" s="33">
        <v>750</v>
      </c>
      <c r="E44" s="43">
        <v>0.02</v>
      </c>
      <c r="F44" s="35" t="s">
        <v>53</v>
      </c>
      <c r="G44" s="33">
        <v>1000</v>
      </c>
      <c r="H44" s="31">
        <v>5400</v>
      </c>
      <c r="I44" s="33">
        <v>7100</v>
      </c>
      <c r="J44" s="34"/>
      <c r="K44" s="35"/>
      <c r="L44" s="36"/>
    </row>
    <row r="45" spans="1:12" x14ac:dyDescent="0.15">
      <c r="A45" s="26"/>
      <c r="B45" s="46">
        <v>0.03</v>
      </c>
      <c r="C45" s="35" t="s">
        <v>53</v>
      </c>
      <c r="D45" s="33">
        <v>2250</v>
      </c>
      <c r="E45" s="43">
        <v>0.03</v>
      </c>
      <c r="F45" s="35" t="s">
        <v>53</v>
      </c>
      <c r="G45" s="33">
        <v>3000</v>
      </c>
      <c r="H45" s="34"/>
      <c r="I45" s="36"/>
      <c r="J45" s="34"/>
      <c r="K45" s="35"/>
      <c r="L45" s="36"/>
    </row>
    <row r="46" spans="1:12" x14ac:dyDescent="0.15">
      <c r="A46" s="26"/>
      <c r="B46" s="46">
        <v>0.04</v>
      </c>
      <c r="C46" s="35" t="s">
        <v>53</v>
      </c>
      <c r="D46" s="33">
        <v>3750</v>
      </c>
      <c r="E46" s="43">
        <v>0.04</v>
      </c>
      <c r="F46" s="35" t="s">
        <v>53</v>
      </c>
      <c r="G46" s="33">
        <v>5000</v>
      </c>
      <c r="H46" s="34"/>
      <c r="I46" s="36"/>
      <c r="J46" s="34"/>
      <c r="K46" s="35"/>
      <c r="L46" s="36"/>
    </row>
    <row r="47" spans="1:12" x14ac:dyDescent="0.15">
      <c r="A47" s="26"/>
      <c r="B47" s="46">
        <v>0.05</v>
      </c>
      <c r="C47" s="35" t="s">
        <v>53</v>
      </c>
      <c r="D47" s="33">
        <v>5250</v>
      </c>
      <c r="E47" s="43">
        <v>0.05</v>
      </c>
      <c r="F47" s="35" t="s">
        <v>53</v>
      </c>
      <c r="G47" s="33">
        <v>7000</v>
      </c>
      <c r="H47" s="34"/>
      <c r="I47" s="36"/>
      <c r="J47" s="34"/>
      <c r="K47" s="35"/>
      <c r="L47" s="36"/>
    </row>
    <row r="48" spans="1:12" x14ac:dyDescent="0.15">
      <c r="A48" s="26"/>
      <c r="B48" s="46">
        <v>5.7500000000000002E-2</v>
      </c>
      <c r="C48" s="35" t="s">
        <v>53</v>
      </c>
      <c r="D48" s="33">
        <v>7000</v>
      </c>
      <c r="E48" s="43">
        <v>5.7500000000000002E-2</v>
      </c>
      <c r="F48" s="35" t="s">
        <v>53</v>
      </c>
      <c r="G48" s="33">
        <v>10000</v>
      </c>
      <c r="H48" s="34"/>
      <c r="I48" s="36"/>
      <c r="J48" s="34"/>
      <c r="K48" s="35"/>
      <c r="L48" s="36"/>
    </row>
    <row r="49" spans="1:12" x14ac:dyDescent="0.15">
      <c r="A49" s="25" t="s">
        <v>79</v>
      </c>
      <c r="B49" s="46">
        <v>1.4E-2</v>
      </c>
      <c r="C49" s="35" t="s">
        <v>53</v>
      </c>
      <c r="D49" s="33">
        <v>0</v>
      </c>
      <c r="E49" s="43">
        <v>1.4E-2</v>
      </c>
      <c r="F49" s="35" t="s">
        <v>53</v>
      </c>
      <c r="G49" s="33">
        <v>0</v>
      </c>
      <c r="H49" s="31">
        <v>2200</v>
      </c>
      <c r="I49" s="33">
        <v>4400</v>
      </c>
      <c r="J49" s="31">
        <v>1144</v>
      </c>
      <c r="K49" s="32">
        <v>2288</v>
      </c>
      <c r="L49" s="33">
        <v>1144</v>
      </c>
    </row>
    <row r="50" spans="1:12" x14ac:dyDescent="0.15">
      <c r="A50" s="26" t="s">
        <v>80</v>
      </c>
      <c r="B50" s="46">
        <v>3.2000000000000001E-2</v>
      </c>
      <c r="C50" s="35" t="s">
        <v>53</v>
      </c>
      <c r="D50" s="33">
        <v>2400</v>
      </c>
      <c r="E50" s="43">
        <v>3.2000000000000001E-2</v>
      </c>
      <c r="F50" s="35" t="s">
        <v>53</v>
      </c>
      <c r="G50" s="33">
        <v>4800</v>
      </c>
      <c r="H50" s="34"/>
      <c r="I50" s="36"/>
      <c r="J50" s="34"/>
      <c r="K50" s="35"/>
      <c r="L50" s="36"/>
    </row>
    <row r="51" spans="1:12" x14ac:dyDescent="0.15">
      <c r="A51" s="26"/>
      <c r="B51" s="46">
        <v>5.5E-2</v>
      </c>
      <c r="C51" s="35" t="s">
        <v>53</v>
      </c>
      <c r="D51" s="33">
        <v>4800</v>
      </c>
      <c r="E51" s="43">
        <v>5.5E-2</v>
      </c>
      <c r="F51" s="35" t="s">
        <v>53</v>
      </c>
      <c r="G51" s="33">
        <v>9600</v>
      </c>
      <c r="H51" s="34"/>
      <c r="I51" s="36"/>
      <c r="J51" s="34"/>
      <c r="K51" s="35"/>
      <c r="L51" s="36"/>
    </row>
    <row r="52" spans="1:12" x14ac:dyDescent="0.15">
      <c r="A52" s="26"/>
      <c r="B52" s="46">
        <v>6.4000000000000001E-2</v>
      </c>
      <c r="C52" s="35" t="s">
        <v>53</v>
      </c>
      <c r="D52" s="33">
        <v>9600</v>
      </c>
      <c r="E52" s="43">
        <v>6.4000000000000001E-2</v>
      </c>
      <c r="F52" s="35" t="s">
        <v>53</v>
      </c>
      <c r="G52" s="33">
        <v>19200</v>
      </c>
      <c r="H52" s="34"/>
      <c r="I52" s="36"/>
      <c r="J52" s="34"/>
      <c r="K52" s="35"/>
      <c r="L52" s="36"/>
    </row>
    <row r="53" spans="1:12" x14ac:dyDescent="0.15">
      <c r="A53" s="26"/>
      <c r="B53" s="46">
        <v>6.8000000000000005E-2</v>
      </c>
      <c r="C53" s="35" t="s">
        <v>53</v>
      </c>
      <c r="D53" s="33">
        <v>14400</v>
      </c>
      <c r="E53" s="43">
        <v>6.8000000000000005E-2</v>
      </c>
      <c r="F53" s="35" t="s">
        <v>53</v>
      </c>
      <c r="G53" s="33">
        <v>28800</v>
      </c>
      <c r="H53" s="34"/>
      <c r="I53" s="36"/>
      <c r="J53" s="34"/>
      <c r="K53" s="35"/>
      <c r="L53" s="36"/>
    </row>
    <row r="54" spans="1:12" x14ac:dyDescent="0.15">
      <c r="A54" s="26"/>
      <c r="B54" s="46">
        <v>7.1999999999999995E-2</v>
      </c>
      <c r="C54" s="35" t="s">
        <v>53</v>
      </c>
      <c r="D54" s="33">
        <v>19200</v>
      </c>
      <c r="E54" s="43">
        <v>7.1999999999999995E-2</v>
      </c>
      <c r="F54" s="35" t="s">
        <v>53</v>
      </c>
      <c r="G54" s="33">
        <v>38400</v>
      </c>
      <c r="H54" s="34"/>
      <c r="I54" s="36"/>
      <c r="J54" s="34"/>
      <c r="K54" s="35"/>
      <c r="L54" s="36"/>
    </row>
    <row r="55" spans="1:12" x14ac:dyDescent="0.15">
      <c r="A55" s="26"/>
      <c r="B55" s="46">
        <v>7.5999999999999998E-2</v>
      </c>
      <c r="C55" s="35" t="s">
        <v>53</v>
      </c>
      <c r="D55" s="33">
        <v>24000</v>
      </c>
      <c r="E55" s="43">
        <v>7.5999999999999998E-2</v>
      </c>
      <c r="F55" s="35" t="s">
        <v>53</v>
      </c>
      <c r="G55" s="33">
        <v>48000</v>
      </c>
      <c r="H55" s="34"/>
      <c r="I55" s="36"/>
      <c r="J55" s="34"/>
      <c r="K55" s="35"/>
      <c r="L55" s="36"/>
    </row>
    <row r="56" spans="1:12" x14ac:dyDescent="0.15">
      <c r="A56" s="26"/>
      <c r="B56" s="46">
        <v>7.9000000000000001E-2</v>
      </c>
      <c r="C56" s="35" t="s">
        <v>53</v>
      </c>
      <c r="D56" s="33">
        <v>36000</v>
      </c>
      <c r="E56" s="43">
        <v>7.9000000000000001E-2</v>
      </c>
      <c r="F56" s="35" t="s">
        <v>53</v>
      </c>
      <c r="G56" s="33">
        <v>72000</v>
      </c>
      <c r="H56" s="34"/>
      <c r="I56" s="36"/>
      <c r="J56" s="34"/>
      <c r="K56" s="35"/>
      <c r="L56" s="36"/>
    </row>
    <row r="57" spans="1:12" x14ac:dyDescent="0.15">
      <c r="A57" s="26"/>
      <c r="B57" s="46">
        <v>8.2500000000000004E-2</v>
      </c>
      <c r="C57" s="35" t="s">
        <v>53</v>
      </c>
      <c r="D57" s="33">
        <v>48000</v>
      </c>
      <c r="E57" s="43">
        <v>8.2500000000000004E-2</v>
      </c>
      <c r="F57" s="35" t="s">
        <v>53</v>
      </c>
      <c r="G57" s="33">
        <v>96000</v>
      </c>
      <c r="H57" s="34"/>
      <c r="I57" s="36"/>
      <c r="J57" s="34"/>
      <c r="K57" s="35"/>
      <c r="L57" s="36"/>
    </row>
    <row r="58" spans="1:12" x14ac:dyDescent="0.15">
      <c r="A58" s="26"/>
      <c r="B58" s="46">
        <v>0.09</v>
      </c>
      <c r="C58" s="35" t="s">
        <v>53</v>
      </c>
      <c r="D58" s="33">
        <v>150000</v>
      </c>
      <c r="E58" s="43">
        <v>0.09</v>
      </c>
      <c r="F58" s="35" t="s">
        <v>53</v>
      </c>
      <c r="G58" s="33">
        <v>300000</v>
      </c>
      <c r="H58" s="34"/>
      <c r="I58" s="36"/>
      <c r="J58" s="34"/>
      <c r="K58" s="35"/>
      <c r="L58" s="36"/>
    </row>
    <row r="59" spans="1:12" x14ac:dyDescent="0.15">
      <c r="A59" s="26"/>
      <c r="B59" s="46">
        <v>0.1</v>
      </c>
      <c r="C59" s="35" t="s">
        <v>53</v>
      </c>
      <c r="D59" s="33">
        <v>175000</v>
      </c>
      <c r="E59" s="43">
        <v>0.1</v>
      </c>
      <c r="F59" s="35" t="s">
        <v>53</v>
      </c>
      <c r="G59" s="33">
        <v>350000</v>
      </c>
      <c r="H59" s="34"/>
      <c r="I59" s="36"/>
      <c r="J59" s="34"/>
      <c r="K59" s="35"/>
      <c r="L59" s="36"/>
    </row>
    <row r="60" spans="1:12" x14ac:dyDescent="0.15">
      <c r="A60" s="26"/>
      <c r="B60" s="46">
        <v>0.11</v>
      </c>
      <c r="C60" s="35" t="s">
        <v>53</v>
      </c>
      <c r="D60" s="33">
        <v>200000</v>
      </c>
      <c r="E60" s="43">
        <v>0.11</v>
      </c>
      <c r="F60" s="35" t="s">
        <v>53</v>
      </c>
      <c r="G60" s="33">
        <v>400000</v>
      </c>
      <c r="H60" s="34"/>
      <c r="I60" s="36"/>
      <c r="J60" s="34"/>
      <c r="K60" s="35"/>
      <c r="L60" s="36"/>
    </row>
    <row r="61" spans="1:12" x14ac:dyDescent="0.15">
      <c r="A61" s="25" t="s">
        <v>81</v>
      </c>
      <c r="B61" s="46">
        <v>0.01</v>
      </c>
      <c r="C61" s="35" t="s">
        <v>53</v>
      </c>
      <c r="D61" s="33">
        <v>0</v>
      </c>
      <c r="E61" s="43">
        <v>0.01</v>
      </c>
      <c r="F61" s="35" t="s">
        <v>53</v>
      </c>
      <c r="G61" s="33">
        <v>0</v>
      </c>
      <c r="H61" s="31">
        <v>12950</v>
      </c>
      <c r="I61" s="33">
        <v>25900</v>
      </c>
      <c r="J61" s="34" t="s">
        <v>57</v>
      </c>
      <c r="K61" s="35" t="s">
        <v>57</v>
      </c>
      <c r="L61" s="36" t="s">
        <v>57</v>
      </c>
    </row>
    <row r="62" spans="1:12" x14ac:dyDescent="0.15">
      <c r="A62" s="26" t="s">
        <v>82</v>
      </c>
      <c r="B62" s="46">
        <v>0.03</v>
      </c>
      <c r="C62" s="35" t="s">
        <v>53</v>
      </c>
      <c r="D62" s="33">
        <v>1588</v>
      </c>
      <c r="E62" s="43">
        <v>0.03</v>
      </c>
      <c r="F62" s="35" t="s">
        <v>53</v>
      </c>
      <c r="G62" s="33">
        <v>3176</v>
      </c>
      <c r="H62" s="34"/>
      <c r="I62" s="36"/>
      <c r="J62" s="34"/>
      <c r="K62" s="35"/>
      <c r="L62" s="36"/>
    </row>
    <row r="63" spans="1:12" x14ac:dyDescent="0.15">
      <c r="A63" s="26"/>
      <c r="B63" s="46">
        <v>4.4999999999999998E-2</v>
      </c>
      <c r="C63" s="35" t="s">
        <v>53</v>
      </c>
      <c r="D63" s="33">
        <v>4763</v>
      </c>
      <c r="E63" s="43">
        <v>4.4999999999999998E-2</v>
      </c>
      <c r="F63" s="35" t="s">
        <v>53</v>
      </c>
      <c r="G63" s="33">
        <v>9526</v>
      </c>
      <c r="H63" s="34"/>
      <c r="I63" s="36"/>
      <c r="J63" s="34"/>
      <c r="K63" s="35"/>
      <c r="L63" s="36"/>
    </row>
    <row r="64" spans="1:12" x14ac:dyDescent="0.15">
      <c r="A64" s="26"/>
      <c r="B64" s="46">
        <v>0.06</v>
      </c>
      <c r="C64" s="35" t="s">
        <v>53</v>
      </c>
      <c r="D64" s="33">
        <v>7939</v>
      </c>
      <c r="E64" s="43">
        <v>0.06</v>
      </c>
      <c r="F64" s="35" t="s">
        <v>53</v>
      </c>
      <c r="G64" s="33">
        <v>15878</v>
      </c>
      <c r="H64" s="34"/>
      <c r="I64" s="36"/>
      <c r="J64" s="34"/>
      <c r="K64" s="35"/>
      <c r="L64" s="36"/>
    </row>
    <row r="65" spans="1:12" x14ac:dyDescent="0.15">
      <c r="A65" s="25" t="s">
        <v>199</v>
      </c>
      <c r="B65" s="46">
        <v>4.9500000000000002E-2</v>
      </c>
      <c r="C65" s="35" t="s">
        <v>53</v>
      </c>
      <c r="D65" s="33">
        <v>0</v>
      </c>
      <c r="E65" s="43">
        <v>4.9500000000000002E-2</v>
      </c>
      <c r="F65" s="35" t="s">
        <v>53</v>
      </c>
      <c r="G65" s="33">
        <v>0</v>
      </c>
      <c r="H65" s="34" t="s">
        <v>57</v>
      </c>
      <c r="I65" s="36" t="s">
        <v>57</v>
      </c>
      <c r="J65" s="31">
        <v>2375</v>
      </c>
      <c r="K65" s="32">
        <v>4750</v>
      </c>
      <c r="L65" s="33">
        <v>2375</v>
      </c>
    </row>
    <row r="66" spans="1:12" x14ac:dyDescent="0.15">
      <c r="A66" s="25" t="s">
        <v>200</v>
      </c>
      <c r="B66" s="46">
        <v>3.2300000000000002E-2</v>
      </c>
      <c r="C66" s="35" t="s">
        <v>53</v>
      </c>
      <c r="D66" s="33">
        <v>0</v>
      </c>
      <c r="E66" s="43">
        <v>3.2300000000000002E-2</v>
      </c>
      <c r="F66" s="35" t="s">
        <v>53</v>
      </c>
      <c r="G66" s="33">
        <v>0</v>
      </c>
      <c r="H66" s="34" t="s">
        <v>57</v>
      </c>
      <c r="I66" s="36" t="s">
        <v>57</v>
      </c>
      <c r="J66" s="31">
        <v>1000</v>
      </c>
      <c r="K66" s="32">
        <v>2000</v>
      </c>
      <c r="L66" s="33">
        <v>1000</v>
      </c>
    </row>
    <row r="67" spans="1:12" x14ac:dyDescent="0.15">
      <c r="A67" s="25" t="s">
        <v>83</v>
      </c>
      <c r="B67" s="46">
        <v>3.3E-3</v>
      </c>
      <c r="C67" s="35" t="s">
        <v>53</v>
      </c>
      <c r="D67" s="33">
        <v>0</v>
      </c>
      <c r="E67" s="43">
        <v>3.3E-3</v>
      </c>
      <c r="F67" s="35" t="s">
        <v>53</v>
      </c>
      <c r="G67" s="33">
        <v>0</v>
      </c>
      <c r="H67" s="31">
        <v>2210</v>
      </c>
      <c r="I67" s="33">
        <v>5450</v>
      </c>
      <c r="J67" s="34" t="s">
        <v>84</v>
      </c>
      <c r="K67" s="35" t="s">
        <v>85</v>
      </c>
      <c r="L67" s="36" t="s">
        <v>84</v>
      </c>
    </row>
    <row r="68" spans="1:12" x14ac:dyDescent="0.15">
      <c r="A68" s="26" t="s">
        <v>86</v>
      </c>
      <c r="B68" s="46">
        <v>6.7000000000000002E-3</v>
      </c>
      <c r="C68" s="35" t="s">
        <v>53</v>
      </c>
      <c r="D68" s="33">
        <v>1743</v>
      </c>
      <c r="E68" s="43">
        <v>6.7000000000000002E-3</v>
      </c>
      <c r="F68" s="35" t="s">
        <v>53</v>
      </c>
      <c r="G68" s="33">
        <v>1743</v>
      </c>
      <c r="H68" s="34"/>
      <c r="I68" s="36"/>
      <c r="J68" s="34"/>
      <c r="K68" s="35"/>
      <c r="L68" s="36"/>
    </row>
    <row r="69" spans="1:12" x14ac:dyDescent="0.15">
      <c r="A69" s="26"/>
      <c r="B69" s="46">
        <v>2.2499999999999999E-2</v>
      </c>
      <c r="C69" s="35" t="s">
        <v>53</v>
      </c>
      <c r="D69" s="33">
        <v>3486</v>
      </c>
      <c r="E69" s="43">
        <v>2.2499999999999999E-2</v>
      </c>
      <c r="F69" s="35" t="s">
        <v>53</v>
      </c>
      <c r="G69" s="33">
        <v>3486</v>
      </c>
      <c r="H69" s="34"/>
      <c r="I69" s="36"/>
      <c r="J69" s="34"/>
      <c r="K69" s="35"/>
      <c r="L69" s="36"/>
    </row>
    <row r="70" spans="1:12" x14ac:dyDescent="0.15">
      <c r="A70" s="26"/>
      <c r="B70" s="46">
        <v>4.1399999999999999E-2</v>
      </c>
      <c r="C70" s="35" t="s">
        <v>53</v>
      </c>
      <c r="D70" s="33">
        <v>6972</v>
      </c>
      <c r="E70" s="43">
        <v>4.1399999999999999E-2</v>
      </c>
      <c r="F70" s="35" t="s">
        <v>53</v>
      </c>
      <c r="G70" s="33">
        <v>6972</v>
      </c>
      <c r="H70" s="34"/>
      <c r="I70" s="36"/>
      <c r="J70" s="34"/>
      <c r="K70" s="35"/>
      <c r="L70" s="36"/>
    </row>
    <row r="71" spans="1:12" x14ac:dyDescent="0.15">
      <c r="A71" s="26"/>
      <c r="B71" s="46">
        <v>5.6300000000000003E-2</v>
      </c>
      <c r="C71" s="35" t="s">
        <v>53</v>
      </c>
      <c r="D71" s="33">
        <v>15687</v>
      </c>
      <c r="E71" s="43">
        <v>5.6300000000000003E-2</v>
      </c>
      <c r="F71" s="35" t="s">
        <v>53</v>
      </c>
      <c r="G71" s="33">
        <v>15687</v>
      </c>
      <c r="H71" s="34"/>
      <c r="I71" s="36"/>
      <c r="J71" s="34"/>
      <c r="K71" s="35"/>
      <c r="L71" s="36"/>
    </row>
    <row r="72" spans="1:12" x14ac:dyDescent="0.15">
      <c r="A72" s="26"/>
      <c r="B72" s="46">
        <v>5.96E-2</v>
      </c>
      <c r="C72" s="35" t="s">
        <v>53</v>
      </c>
      <c r="D72" s="33">
        <v>26145</v>
      </c>
      <c r="E72" s="43">
        <v>5.96E-2</v>
      </c>
      <c r="F72" s="35" t="s">
        <v>53</v>
      </c>
      <c r="G72" s="33">
        <v>26145</v>
      </c>
      <c r="H72" s="34"/>
      <c r="I72" s="36"/>
      <c r="J72" s="34"/>
      <c r="K72" s="35"/>
      <c r="L72" s="36"/>
    </row>
    <row r="73" spans="1:12" x14ac:dyDescent="0.15">
      <c r="A73" s="26"/>
      <c r="B73" s="46">
        <v>6.25E-2</v>
      </c>
      <c r="C73" s="35" t="s">
        <v>53</v>
      </c>
      <c r="D73" s="33">
        <v>34860</v>
      </c>
      <c r="E73" s="43">
        <v>6.25E-2</v>
      </c>
      <c r="F73" s="35" t="s">
        <v>53</v>
      </c>
      <c r="G73" s="33">
        <v>34860</v>
      </c>
      <c r="H73" s="34"/>
      <c r="I73" s="36"/>
      <c r="J73" s="34"/>
      <c r="K73" s="35"/>
      <c r="L73" s="36"/>
    </row>
    <row r="74" spans="1:12" x14ac:dyDescent="0.15">
      <c r="A74" s="26"/>
      <c r="B74" s="46">
        <v>7.4399999999999994E-2</v>
      </c>
      <c r="C74" s="35" t="s">
        <v>53</v>
      </c>
      <c r="D74" s="33">
        <v>52290</v>
      </c>
      <c r="E74" s="43">
        <v>7.4399999999999994E-2</v>
      </c>
      <c r="F74" s="35" t="s">
        <v>53</v>
      </c>
      <c r="G74" s="33">
        <v>52290</v>
      </c>
      <c r="H74" s="34"/>
      <c r="I74" s="36"/>
      <c r="J74" s="34"/>
      <c r="K74" s="35"/>
      <c r="L74" s="36"/>
    </row>
    <row r="75" spans="1:12" x14ac:dyDescent="0.15">
      <c r="A75" s="26"/>
      <c r="B75" s="46">
        <v>8.5300000000000001E-2</v>
      </c>
      <c r="C75" s="35" t="s">
        <v>53</v>
      </c>
      <c r="D75" s="33">
        <v>78435</v>
      </c>
      <c r="E75" s="43">
        <v>8.5300000000000001E-2</v>
      </c>
      <c r="F75" s="35" t="s">
        <v>53</v>
      </c>
      <c r="G75" s="33">
        <v>78435</v>
      </c>
      <c r="H75" s="34"/>
      <c r="I75" s="36"/>
      <c r="J75" s="34"/>
      <c r="K75" s="35"/>
      <c r="L75" s="36"/>
    </row>
    <row r="76" spans="1:12" x14ac:dyDescent="0.15">
      <c r="A76" s="25" t="s">
        <v>87</v>
      </c>
      <c r="B76" s="46">
        <v>3.1E-2</v>
      </c>
      <c r="C76" s="35" t="s">
        <v>53</v>
      </c>
      <c r="D76" s="33">
        <v>0</v>
      </c>
      <c r="E76" s="43">
        <v>3.1E-2</v>
      </c>
      <c r="F76" s="35" t="s">
        <v>53</v>
      </c>
      <c r="G76" s="33">
        <v>0</v>
      </c>
      <c r="H76" s="31">
        <v>3500</v>
      </c>
      <c r="I76" s="33">
        <v>8000</v>
      </c>
      <c r="J76" s="31">
        <v>2250</v>
      </c>
      <c r="K76" s="32">
        <v>4500</v>
      </c>
      <c r="L76" s="33">
        <v>2250</v>
      </c>
    </row>
    <row r="77" spans="1:12" x14ac:dyDescent="0.15">
      <c r="A77" s="26" t="s">
        <v>88</v>
      </c>
      <c r="B77" s="46">
        <v>5.2499999999999998E-2</v>
      </c>
      <c r="C77" s="35" t="s">
        <v>53</v>
      </c>
      <c r="D77" s="33">
        <v>15000</v>
      </c>
      <c r="E77" s="43">
        <v>5.2499999999999998E-2</v>
      </c>
      <c r="F77" s="35" t="s">
        <v>53</v>
      </c>
      <c r="G77" s="33">
        <v>30000</v>
      </c>
      <c r="H77" s="34"/>
      <c r="I77" s="36"/>
      <c r="J77" s="34"/>
      <c r="K77" s="35"/>
      <c r="L77" s="36"/>
    </row>
    <row r="78" spans="1:12" x14ac:dyDescent="0.15">
      <c r="A78" s="26"/>
      <c r="B78" s="46">
        <v>5.7000000000000002E-2</v>
      </c>
      <c r="C78" s="35" t="s">
        <v>53</v>
      </c>
      <c r="D78" s="33">
        <v>30000</v>
      </c>
      <c r="E78" s="43">
        <v>5.7000000000000002E-2</v>
      </c>
      <c r="F78" s="35" t="s">
        <v>53</v>
      </c>
      <c r="G78" s="33">
        <v>60000</v>
      </c>
      <c r="H78" s="34"/>
      <c r="I78" s="36"/>
      <c r="J78" s="34"/>
      <c r="K78" s="35"/>
      <c r="L78" s="36"/>
    </row>
    <row r="79" spans="1:12" x14ac:dyDescent="0.15">
      <c r="A79" s="25" t="s">
        <v>89</v>
      </c>
      <c r="B79" s="46">
        <v>0.05</v>
      </c>
      <c r="C79" s="35" t="s">
        <v>53</v>
      </c>
      <c r="D79" s="33">
        <v>0</v>
      </c>
      <c r="E79" s="43">
        <v>0.05</v>
      </c>
      <c r="F79" s="35" t="s">
        <v>53</v>
      </c>
      <c r="G79" s="33">
        <v>0</v>
      </c>
      <c r="H79" s="31">
        <v>2770</v>
      </c>
      <c r="I79" s="33">
        <v>5540</v>
      </c>
      <c r="J79" s="34" t="s">
        <v>57</v>
      </c>
      <c r="K79" s="35" t="s">
        <v>57</v>
      </c>
      <c r="L79" s="36" t="s">
        <v>57</v>
      </c>
    </row>
    <row r="80" spans="1:12" x14ac:dyDescent="0.15">
      <c r="A80" s="26" t="s">
        <v>90</v>
      </c>
      <c r="B80" s="47"/>
      <c r="C80" s="35"/>
      <c r="D80" s="36"/>
      <c r="E80" s="34"/>
      <c r="F80" s="35"/>
      <c r="G80" s="36"/>
      <c r="H80" s="34"/>
      <c r="I80" s="36"/>
      <c r="J80" s="34"/>
      <c r="K80" s="35"/>
      <c r="L80" s="36"/>
    </row>
    <row r="81" spans="1:12" x14ac:dyDescent="0.15">
      <c r="A81" s="25" t="s">
        <v>91</v>
      </c>
      <c r="B81" s="46">
        <v>1.8499999999999999E-2</v>
      </c>
      <c r="C81" s="35" t="s">
        <v>53</v>
      </c>
      <c r="D81" s="33">
        <v>0</v>
      </c>
      <c r="E81" s="43">
        <v>1.8499999999999999E-2</v>
      </c>
      <c r="F81" s="35" t="s">
        <v>53</v>
      </c>
      <c r="G81" s="33">
        <v>0</v>
      </c>
      <c r="H81" s="34" t="s">
        <v>57</v>
      </c>
      <c r="I81" s="36" t="s">
        <v>57</v>
      </c>
      <c r="J81" s="31">
        <v>4500</v>
      </c>
      <c r="K81" s="32">
        <v>9000</v>
      </c>
      <c r="L81" s="33">
        <v>1000</v>
      </c>
    </row>
    <row r="82" spans="1:12" x14ac:dyDescent="0.15">
      <c r="A82" s="26" t="s">
        <v>92</v>
      </c>
      <c r="B82" s="46">
        <v>3.5000000000000003E-2</v>
      </c>
      <c r="C82" s="35" t="s">
        <v>53</v>
      </c>
      <c r="D82" s="33">
        <v>12500</v>
      </c>
      <c r="E82" s="43">
        <v>3.5000000000000003E-2</v>
      </c>
      <c r="F82" s="35" t="s">
        <v>53</v>
      </c>
      <c r="G82" s="33">
        <v>25000</v>
      </c>
      <c r="H82" s="34"/>
      <c r="I82" s="36"/>
      <c r="J82" s="34"/>
      <c r="K82" s="35"/>
      <c r="L82" s="36"/>
    </row>
    <row r="83" spans="1:12" x14ac:dyDescent="0.15">
      <c r="A83" s="26"/>
      <c r="B83" s="46">
        <v>4.2500000000000003E-2</v>
      </c>
      <c r="C83" s="35" t="s">
        <v>53</v>
      </c>
      <c r="D83" s="33">
        <v>50000</v>
      </c>
      <c r="E83" s="43">
        <v>4.2500000000000003E-2</v>
      </c>
      <c r="F83" s="35" t="s">
        <v>53</v>
      </c>
      <c r="G83" s="33">
        <v>100000</v>
      </c>
      <c r="H83" s="34"/>
      <c r="I83" s="36"/>
      <c r="J83" s="34"/>
      <c r="K83" s="35"/>
      <c r="L83" s="36"/>
    </row>
    <row r="84" spans="1:12" x14ac:dyDescent="0.15">
      <c r="A84" s="25" t="s">
        <v>93</v>
      </c>
      <c r="B84" s="46">
        <v>5.8000000000000003E-2</v>
      </c>
      <c r="C84" s="35" t="s">
        <v>53</v>
      </c>
      <c r="D84" s="33">
        <v>0</v>
      </c>
      <c r="E84" s="43">
        <v>5.8000000000000003E-2</v>
      </c>
      <c r="F84" s="35" t="s">
        <v>53</v>
      </c>
      <c r="G84" s="33">
        <v>0</v>
      </c>
      <c r="H84" s="31">
        <v>12950</v>
      </c>
      <c r="I84" s="33">
        <v>25900</v>
      </c>
      <c r="J84" s="31">
        <v>4450</v>
      </c>
      <c r="K84" s="32">
        <v>8900</v>
      </c>
      <c r="L84" s="36" t="s">
        <v>94</v>
      </c>
    </row>
    <row r="85" spans="1:12" x14ac:dyDescent="0.15">
      <c r="A85" s="26" t="s">
        <v>95</v>
      </c>
      <c r="B85" s="46">
        <v>6.7500000000000004E-2</v>
      </c>
      <c r="C85" s="35" t="s">
        <v>53</v>
      </c>
      <c r="D85" s="33">
        <v>23000</v>
      </c>
      <c r="E85" s="43">
        <v>6.7500000000000004E-2</v>
      </c>
      <c r="F85" s="35" t="s">
        <v>53</v>
      </c>
      <c r="G85" s="33">
        <v>46000</v>
      </c>
      <c r="H85" s="34"/>
      <c r="I85" s="36"/>
      <c r="J85" s="34"/>
      <c r="K85" s="35"/>
      <c r="L85" s="36"/>
    </row>
    <row r="86" spans="1:12" x14ac:dyDescent="0.15">
      <c r="A86" s="26"/>
      <c r="B86" s="46">
        <v>7.1499999999999994E-2</v>
      </c>
      <c r="C86" s="35" t="s">
        <v>53</v>
      </c>
      <c r="D86" s="33">
        <v>54450</v>
      </c>
      <c r="E86" s="43">
        <v>7.1499999999999994E-2</v>
      </c>
      <c r="F86" s="35" t="s">
        <v>53</v>
      </c>
      <c r="G86" s="33">
        <v>108900</v>
      </c>
      <c r="H86" s="34"/>
      <c r="I86" s="36"/>
      <c r="J86" s="34"/>
      <c r="K86" s="35"/>
      <c r="L86" s="36"/>
    </row>
    <row r="87" spans="1:12" x14ac:dyDescent="0.15">
      <c r="A87" s="25" t="s">
        <v>96</v>
      </c>
      <c r="B87" s="46">
        <v>0.02</v>
      </c>
      <c r="C87" s="35" t="s">
        <v>53</v>
      </c>
      <c r="D87" s="33">
        <v>0</v>
      </c>
      <c r="E87" s="43">
        <v>0.02</v>
      </c>
      <c r="F87" s="35" t="s">
        <v>53</v>
      </c>
      <c r="G87" s="33">
        <v>0</v>
      </c>
      <c r="H87" s="31">
        <v>2350</v>
      </c>
      <c r="I87" s="33">
        <v>4700</v>
      </c>
      <c r="J87" s="31">
        <v>3200</v>
      </c>
      <c r="K87" s="32">
        <v>6400</v>
      </c>
      <c r="L87" s="33">
        <v>3200</v>
      </c>
    </row>
    <row r="88" spans="1:12" x14ac:dyDescent="0.15">
      <c r="A88" s="26" t="s">
        <v>97</v>
      </c>
      <c r="B88" s="46">
        <v>0.03</v>
      </c>
      <c r="C88" s="35" t="s">
        <v>53</v>
      </c>
      <c r="D88" s="33">
        <v>1000</v>
      </c>
      <c r="E88" s="43">
        <v>0.03</v>
      </c>
      <c r="F88" s="35" t="s">
        <v>53</v>
      </c>
      <c r="G88" s="33">
        <v>1000</v>
      </c>
      <c r="H88" s="34"/>
      <c r="I88" s="36"/>
      <c r="J88" s="34"/>
      <c r="K88" s="35"/>
      <c r="L88" s="36"/>
    </row>
    <row r="89" spans="1:12" x14ac:dyDescent="0.15">
      <c r="A89" s="26"/>
      <c r="B89" s="46">
        <v>0.04</v>
      </c>
      <c r="C89" s="35" t="s">
        <v>53</v>
      </c>
      <c r="D89" s="33">
        <v>2000</v>
      </c>
      <c r="E89" s="43">
        <v>0.04</v>
      </c>
      <c r="F89" s="35" t="s">
        <v>53</v>
      </c>
      <c r="G89" s="33">
        <v>2000</v>
      </c>
      <c r="H89" s="34"/>
      <c r="I89" s="36"/>
      <c r="J89" s="34"/>
      <c r="K89" s="35"/>
      <c r="L89" s="36"/>
    </row>
    <row r="90" spans="1:12" x14ac:dyDescent="0.15">
      <c r="A90" s="26"/>
      <c r="B90" s="46">
        <v>4.7500000000000001E-2</v>
      </c>
      <c r="C90" s="35" t="s">
        <v>53</v>
      </c>
      <c r="D90" s="33">
        <v>3000</v>
      </c>
      <c r="E90" s="43">
        <v>4.7500000000000001E-2</v>
      </c>
      <c r="F90" s="35" t="s">
        <v>53</v>
      </c>
      <c r="G90" s="33">
        <v>3000</v>
      </c>
      <c r="H90" s="34"/>
      <c r="I90" s="36"/>
      <c r="J90" s="34"/>
      <c r="K90" s="35"/>
      <c r="L90" s="36"/>
    </row>
    <row r="91" spans="1:12" x14ac:dyDescent="0.15">
      <c r="A91" s="26"/>
      <c r="B91" s="46">
        <v>0.05</v>
      </c>
      <c r="C91" s="35" t="s">
        <v>53</v>
      </c>
      <c r="D91" s="33">
        <v>100000</v>
      </c>
      <c r="E91" s="43">
        <v>0.05</v>
      </c>
      <c r="F91" s="35" t="s">
        <v>53</v>
      </c>
      <c r="G91" s="33">
        <v>150000</v>
      </c>
      <c r="H91" s="34"/>
      <c r="I91" s="36"/>
      <c r="J91" s="34"/>
      <c r="K91" s="35"/>
      <c r="L91" s="36"/>
    </row>
    <row r="92" spans="1:12" x14ac:dyDescent="0.15">
      <c r="A92" s="26"/>
      <c r="B92" s="46">
        <v>5.2499999999999998E-2</v>
      </c>
      <c r="C92" s="35" t="s">
        <v>53</v>
      </c>
      <c r="D92" s="33">
        <v>125000</v>
      </c>
      <c r="E92" s="43">
        <v>5.2499999999999998E-2</v>
      </c>
      <c r="F92" s="35" t="s">
        <v>53</v>
      </c>
      <c r="G92" s="33">
        <v>175000</v>
      </c>
      <c r="H92" s="34"/>
      <c r="I92" s="36"/>
      <c r="J92" s="34"/>
      <c r="K92" s="35"/>
      <c r="L92" s="36"/>
    </row>
    <row r="93" spans="1:12" x14ac:dyDescent="0.15">
      <c r="A93" s="26"/>
      <c r="B93" s="46">
        <v>5.5E-2</v>
      </c>
      <c r="C93" s="35" t="s">
        <v>53</v>
      </c>
      <c r="D93" s="33">
        <v>150000</v>
      </c>
      <c r="E93" s="43">
        <v>5.5E-2</v>
      </c>
      <c r="F93" s="35" t="s">
        <v>53</v>
      </c>
      <c r="G93" s="33">
        <v>225000</v>
      </c>
      <c r="H93" s="34"/>
      <c r="I93" s="36"/>
      <c r="J93" s="34"/>
      <c r="K93" s="35"/>
      <c r="L93" s="36"/>
    </row>
    <row r="94" spans="1:12" x14ac:dyDescent="0.15">
      <c r="A94" s="26"/>
      <c r="B94" s="46">
        <v>5.7500000000000002E-2</v>
      </c>
      <c r="C94" s="35" t="s">
        <v>53</v>
      </c>
      <c r="D94" s="33">
        <v>250000</v>
      </c>
      <c r="E94" s="43">
        <v>5.7500000000000002E-2</v>
      </c>
      <c r="F94" s="35" t="s">
        <v>53</v>
      </c>
      <c r="G94" s="33">
        <v>300000</v>
      </c>
      <c r="H94" s="34"/>
      <c r="I94" s="36"/>
      <c r="J94" s="34"/>
      <c r="K94" s="35"/>
      <c r="L94" s="36"/>
    </row>
    <row r="95" spans="1:12" x14ac:dyDescent="0.15">
      <c r="A95" s="25" t="s">
        <v>98</v>
      </c>
      <c r="B95" s="46">
        <v>0.05</v>
      </c>
      <c r="C95" s="35" t="s">
        <v>53</v>
      </c>
      <c r="D95" s="33">
        <v>0</v>
      </c>
      <c r="E95" s="43">
        <v>0.05</v>
      </c>
      <c r="F95" s="35" t="s">
        <v>53</v>
      </c>
      <c r="G95" s="33">
        <v>0</v>
      </c>
      <c r="H95" s="34" t="s">
        <v>57</v>
      </c>
      <c r="I95" s="36" t="s">
        <v>57</v>
      </c>
      <c r="J95" s="31">
        <v>4400</v>
      </c>
      <c r="K95" s="32">
        <v>8800</v>
      </c>
      <c r="L95" s="33">
        <v>1000</v>
      </c>
    </row>
    <row r="96" spans="1:12" x14ac:dyDescent="0.15">
      <c r="A96" s="25" t="s">
        <v>201</v>
      </c>
      <c r="B96" s="46">
        <v>4.2500000000000003E-2</v>
      </c>
      <c r="C96" s="35" t="s">
        <v>53</v>
      </c>
      <c r="D96" s="33">
        <v>0</v>
      </c>
      <c r="E96" s="43">
        <v>4.2500000000000003E-2</v>
      </c>
      <c r="F96" s="35" t="s">
        <v>53</v>
      </c>
      <c r="G96" s="33">
        <v>0</v>
      </c>
      <c r="H96" s="34" t="s">
        <v>57</v>
      </c>
      <c r="I96" s="36" t="s">
        <v>57</v>
      </c>
      <c r="J96" s="31">
        <v>5000</v>
      </c>
      <c r="K96" s="32">
        <v>10000</v>
      </c>
      <c r="L96" s="33">
        <v>5000</v>
      </c>
    </row>
    <row r="97" spans="1:12" x14ac:dyDescent="0.15">
      <c r="A97" s="25" t="s">
        <v>99</v>
      </c>
      <c r="B97" s="46">
        <v>5.3499999999999999E-2</v>
      </c>
      <c r="C97" s="35" t="s">
        <v>53</v>
      </c>
      <c r="D97" s="33">
        <v>0</v>
      </c>
      <c r="E97" s="43">
        <v>5.3499999999999999E-2</v>
      </c>
      <c r="F97" s="35" t="s">
        <v>53</v>
      </c>
      <c r="G97" s="33">
        <v>0</v>
      </c>
      <c r="H97" s="31">
        <v>12900</v>
      </c>
      <c r="I97" s="33">
        <v>25800</v>
      </c>
      <c r="J97" s="34" t="s">
        <v>57</v>
      </c>
      <c r="K97" s="35" t="s">
        <v>57</v>
      </c>
      <c r="L97" s="33">
        <v>4450</v>
      </c>
    </row>
    <row r="98" spans="1:12" x14ac:dyDescent="0.15">
      <c r="A98" s="26" t="s">
        <v>100</v>
      </c>
      <c r="B98" s="46">
        <v>6.8000000000000005E-2</v>
      </c>
      <c r="C98" s="35" t="s">
        <v>53</v>
      </c>
      <c r="D98" s="33">
        <v>28080</v>
      </c>
      <c r="E98" s="43">
        <v>6.8000000000000005E-2</v>
      </c>
      <c r="F98" s="35" t="s">
        <v>53</v>
      </c>
      <c r="G98" s="33">
        <v>41050</v>
      </c>
      <c r="H98" s="34"/>
      <c r="I98" s="36"/>
      <c r="J98" s="34"/>
      <c r="K98" s="35"/>
      <c r="L98" s="36"/>
    </row>
    <row r="99" spans="1:12" x14ac:dyDescent="0.15">
      <c r="A99" s="26"/>
      <c r="B99" s="46">
        <v>7.85E-2</v>
      </c>
      <c r="C99" s="35" t="s">
        <v>53</v>
      </c>
      <c r="D99" s="33">
        <v>92230</v>
      </c>
      <c r="E99" s="43">
        <v>7.85E-2</v>
      </c>
      <c r="F99" s="35" t="s">
        <v>53</v>
      </c>
      <c r="G99" s="33">
        <v>163060</v>
      </c>
      <c r="H99" s="34"/>
      <c r="I99" s="36"/>
      <c r="J99" s="34"/>
      <c r="K99" s="35"/>
      <c r="L99" s="36"/>
    </row>
    <row r="100" spans="1:12" x14ac:dyDescent="0.15">
      <c r="A100" s="26"/>
      <c r="B100" s="46">
        <v>9.8500000000000004E-2</v>
      </c>
      <c r="C100" s="35" t="s">
        <v>53</v>
      </c>
      <c r="D100" s="33">
        <v>171220</v>
      </c>
      <c r="E100" s="43">
        <v>9.8500000000000004E-2</v>
      </c>
      <c r="F100" s="35" t="s">
        <v>53</v>
      </c>
      <c r="G100" s="33">
        <v>284810</v>
      </c>
      <c r="H100" s="34"/>
      <c r="I100" s="36"/>
      <c r="J100" s="34"/>
      <c r="K100" s="35"/>
      <c r="L100" s="36"/>
    </row>
    <row r="101" spans="1:12" x14ac:dyDescent="0.15">
      <c r="A101" s="25" t="s">
        <v>101</v>
      </c>
      <c r="B101" s="46">
        <v>0.04</v>
      </c>
      <c r="C101" s="35" t="s">
        <v>53</v>
      </c>
      <c r="D101" s="33">
        <v>5000</v>
      </c>
      <c r="E101" s="43">
        <v>0.04</v>
      </c>
      <c r="F101" s="35" t="s">
        <v>53</v>
      </c>
      <c r="G101" s="33">
        <v>5000</v>
      </c>
      <c r="H101" s="31">
        <v>2300</v>
      </c>
      <c r="I101" s="33">
        <v>4600</v>
      </c>
      <c r="J101" s="31">
        <v>6000</v>
      </c>
      <c r="K101" s="32">
        <v>12000</v>
      </c>
      <c r="L101" s="33">
        <v>1500</v>
      </c>
    </row>
    <row r="102" spans="1:12" x14ac:dyDescent="0.15">
      <c r="A102" s="26"/>
      <c r="B102" s="46">
        <v>0.05</v>
      </c>
      <c r="C102" s="35" t="s">
        <v>53</v>
      </c>
      <c r="D102" s="33">
        <v>10000</v>
      </c>
      <c r="E102" s="43">
        <v>0.05</v>
      </c>
      <c r="F102" s="35" t="s">
        <v>53</v>
      </c>
      <c r="G102" s="33">
        <v>10000</v>
      </c>
      <c r="H102" s="34"/>
      <c r="I102" s="36"/>
      <c r="J102" s="34"/>
      <c r="K102" s="35"/>
      <c r="L102" s="36"/>
    </row>
    <row r="103" spans="1:12" x14ac:dyDescent="0.15">
      <c r="A103" s="25" t="s">
        <v>102</v>
      </c>
      <c r="B103" s="46">
        <v>1.4999999999999999E-2</v>
      </c>
      <c r="C103" s="35" t="s">
        <v>53</v>
      </c>
      <c r="D103" s="33">
        <v>108</v>
      </c>
      <c r="E103" s="43">
        <v>1.4999999999999999E-2</v>
      </c>
      <c r="F103" s="35" t="s">
        <v>53</v>
      </c>
      <c r="G103" s="33">
        <v>108</v>
      </c>
      <c r="H103" s="31">
        <v>12950</v>
      </c>
      <c r="I103" s="33">
        <v>25900</v>
      </c>
      <c r="J103" s="34" t="s">
        <v>103</v>
      </c>
      <c r="K103" s="35" t="s">
        <v>103</v>
      </c>
      <c r="L103" s="36" t="s">
        <v>103</v>
      </c>
    </row>
    <row r="104" spans="1:12" x14ac:dyDescent="0.15">
      <c r="A104" s="26" t="s">
        <v>104</v>
      </c>
      <c r="B104" s="46">
        <v>0.02</v>
      </c>
      <c r="C104" s="35" t="s">
        <v>53</v>
      </c>
      <c r="D104" s="33">
        <v>1088</v>
      </c>
      <c r="E104" s="43">
        <v>0.02</v>
      </c>
      <c r="F104" s="35" t="s">
        <v>53</v>
      </c>
      <c r="G104" s="33">
        <v>1088</v>
      </c>
      <c r="H104" s="34"/>
      <c r="I104" s="36"/>
      <c r="J104" s="34"/>
      <c r="K104" s="35"/>
      <c r="L104" s="36"/>
    </row>
    <row r="105" spans="1:12" x14ac:dyDescent="0.15">
      <c r="A105" s="26"/>
      <c r="B105" s="46">
        <v>2.5000000000000001E-2</v>
      </c>
      <c r="C105" s="35" t="s">
        <v>53</v>
      </c>
      <c r="D105" s="33">
        <v>2176</v>
      </c>
      <c r="E105" s="43">
        <v>2.5000000000000001E-2</v>
      </c>
      <c r="F105" s="35" t="s">
        <v>53</v>
      </c>
      <c r="G105" s="33">
        <v>2176</v>
      </c>
      <c r="H105" s="34"/>
      <c r="I105" s="36"/>
      <c r="J105" s="34"/>
      <c r="K105" s="35"/>
      <c r="L105" s="36"/>
    </row>
    <row r="106" spans="1:12" x14ac:dyDescent="0.15">
      <c r="A106" s="26"/>
      <c r="B106" s="46">
        <v>0.03</v>
      </c>
      <c r="C106" s="35" t="s">
        <v>53</v>
      </c>
      <c r="D106" s="33">
        <v>3264</v>
      </c>
      <c r="E106" s="43">
        <v>0.03</v>
      </c>
      <c r="F106" s="35" t="s">
        <v>53</v>
      </c>
      <c r="G106" s="33">
        <v>3264</v>
      </c>
      <c r="H106" s="34"/>
      <c r="I106" s="36"/>
      <c r="J106" s="34"/>
      <c r="K106" s="35"/>
      <c r="L106" s="36"/>
    </row>
    <row r="107" spans="1:12" x14ac:dyDescent="0.15">
      <c r="A107" s="26"/>
      <c r="B107" s="46">
        <v>3.5000000000000003E-2</v>
      </c>
      <c r="C107" s="35" t="s">
        <v>53</v>
      </c>
      <c r="D107" s="33">
        <v>4352</v>
      </c>
      <c r="E107" s="43">
        <v>3.5000000000000003E-2</v>
      </c>
      <c r="F107" s="35" t="s">
        <v>53</v>
      </c>
      <c r="G107" s="33">
        <v>4352</v>
      </c>
      <c r="H107" s="34"/>
      <c r="I107" s="36"/>
      <c r="J107" s="34"/>
      <c r="K107" s="35"/>
      <c r="L107" s="36"/>
    </row>
    <row r="108" spans="1:12" x14ac:dyDescent="0.15">
      <c r="A108" s="26"/>
      <c r="B108" s="46">
        <v>0.04</v>
      </c>
      <c r="C108" s="35" t="s">
        <v>53</v>
      </c>
      <c r="D108" s="33">
        <v>5440</v>
      </c>
      <c r="E108" s="43">
        <v>0.04</v>
      </c>
      <c r="F108" s="35" t="s">
        <v>53</v>
      </c>
      <c r="G108" s="33">
        <v>5440</v>
      </c>
      <c r="H108" s="34"/>
      <c r="I108" s="36"/>
      <c r="J108" s="34"/>
      <c r="K108" s="35"/>
      <c r="L108" s="36"/>
    </row>
    <row r="109" spans="1:12" x14ac:dyDescent="0.15">
      <c r="A109" s="26"/>
      <c r="B109" s="46">
        <v>4.4999999999999998E-2</v>
      </c>
      <c r="C109" s="35" t="s">
        <v>53</v>
      </c>
      <c r="D109" s="33">
        <v>6528</v>
      </c>
      <c r="E109" s="43">
        <v>4.4999999999999998E-2</v>
      </c>
      <c r="F109" s="35" t="s">
        <v>53</v>
      </c>
      <c r="G109" s="33">
        <v>6528</v>
      </c>
      <c r="H109" s="34"/>
      <c r="I109" s="36"/>
      <c r="J109" s="34"/>
      <c r="K109" s="35"/>
      <c r="L109" s="36"/>
    </row>
    <row r="110" spans="1:12" x14ac:dyDescent="0.15">
      <c r="A110" s="26"/>
      <c r="B110" s="46">
        <v>0.05</v>
      </c>
      <c r="C110" s="35" t="s">
        <v>53</v>
      </c>
      <c r="D110" s="33">
        <v>7616</v>
      </c>
      <c r="E110" s="43">
        <v>0.05</v>
      </c>
      <c r="F110" s="35" t="s">
        <v>53</v>
      </c>
      <c r="G110" s="33">
        <v>7616</v>
      </c>
      <c r="H110" s="34"/>
      <c r="I110" s="36"/>
      <c r="J110" s="34"/>
      <c r="K110" s="35"/>
      <c r="L110" s="36"/>
    </row>
    <row r="111" spans="1:12" x14ac:dyDescent="0.15">
      <c r="A111" s="26"/>
      <c r="B111" s="46">
        <v>5.3999999999999999E-2</v>
      </c>
      <c r="C111" s="35" t="s">
        <v>53</v>
      </c>
      <c r="D111" s="33">
        <v>8704</v>
      </c>
      <c r="E111" s="43">
        <v>5.3999999999999999E-2</v>
      </c>
      <c r="F111" s="35" t="s">
        <v>53</v>
      </c>
      <c r="G111" s="33">
        <v>8704</v>
      </c>
      <c r="H111" s="34"/>
      <c r="I111" s="36"/>
      <c r="J111" s="34"/>
      <c r="K111" s="35"/>
      <c r="L111" s="36"/>
    </row>
    <row r="112" spans="1:12" x14ac:dyDescent="0.15">
      <c r="A112" s="25" t="s">
        <v>105</v>
      </c>
      <c r="B112" s="46">
        <v>0.01</v>
      </c>
      <c r="C112" s="35" t="s">
        <v>53</v>
      </c>
      <c r="D112" s="33">
        <v>0</v>
      </c>
      <c r="E112" s="43">
        <v>0.01</v>
      </c>
      <c r="F112" s="35" t="s">
        <v>53</v>
      </c>
      <c r="G112" s="33">
        <v>0</v>
      </c>
      <c r="H112" s="31">
        <v>4830</v>
      </c>
      <c r="I112" s="33">
        <v>9660</v>
      </c>
      <c r="J112" s="31">
        <v>2580</v>
      </c>
      <c r="K112" s="32">
        <v>5160</v>
      </c>
      <c r="L112" s="33">
        <v>2580</v>
      </c>
    </row>
    <row r="113" spans="1:12" x14ac:dyDescent="0.15">
      <c r="A113" s="26" t="s">
        <v>106</v>
      </c>
      <c r="B113" s="46">
        <v>0.02</v>
      </c>
      <c r="C113" s="35" t="s">
        <v>53</v>
      </c>
      <c r="D113" s="33">
        <v>3100</v>
      </c>
      <c r="E113" s="43">
        <v>0.02</v>
      </c>
      <c r="F113" s="35" t="s">
        <v>53</v>
      </c>
      <c r="G113" s="33">
        <v>3100</v>
      </c>
      <c r="H113" s="34"/>
      <c r="I113" s="36"/>
      <c r="J113" s="34"/>
      <c r="K113" s="35"/>
      <c r="L113" s="36"/>
    </row>
    <row r="114" spans="1:12" x14ac:dyDescent="0.15">
      <c r="A114" s="26"/>
      <c r="B114" s="46">
        <v>0.03</v>
      </c>
      <c r="C114" s="35" t="s">
        <v>53</v>
      </c>
      <c r="D114" s="33">
        <v>5500</v>
      </c>
      <c r="E114" s="43">
        <v>0.03</v>
      </c>
      <c r="F114" s="35" t="s">
        <v>53</v>
      </c>
      <c r="G114" s="33">
        <v>5500</v>
      </c>
      <c r="H114" s="34"/>
      <c r="I114" s="36"/>
      <c r="J114" s="34"/>
      <c r="K114" s="35"/>
      <c r="L114" s="36"/>
    </row>
    <row r="115" spans="1:12" x14ac:dyDescent="0.15">
      <c r="A115" s="26"/>
      <c r="B115" s="46">
        <v>0.04</v>
      </c>
      <c r="C115" s="35" t="s">
        <v>53</v>
      </c>
      <c r="D115" s="33">
        <v>8400</v>
      </c>
      <c r="E115" s="43">
        <v>0.04</v>
      </c>
      <c r="F115" s="35" t="s">
        <v>53</v>
      </c>
      <c r="G115" s="33">
        <v>8400</v>
      </c>
      <c r="H115" s="34"/>
      <c r="I115" s="36"/>
      <c r="J115" s="34"/>
      <c r="K115" s="35"/>
      <c r="L115" s="36"/>
    </row>
    <row r="116" spans="1:12" x14ac:dyDescent="0.15">
      <c r="A116" s="26"/>
      <c r="B116" s="46">
        <v>0.05</v>
      </c>
      <c r="C116" s="35" t="s">
        <v>53</v>
      </c>
      <c r="D116" s="33">
        <v>11400</v>
      </c>
      <c r="E116" s="43">
        <v>0.05</v>
      </c>
      <c r="F116" s="35" t="s">
        <v>53</v>
      </c>
      <c r="G116" s="33">
        <v>11400</v>
      </c>
      <c r="H116" s="34"/>
      <c r="I116" s="36"/>
      <c r="J116" s="34"/>
      <c r="K116" s="35"/>
      <c r="L116" s="36"/>
    </row>
    <row r="117" spans="1:12" x14ac:dyDescent="0.15">
      <c r="A117" s="26"/>
      <c r="B117" s="46">
        <v>0.06</v>
      </c>
      <c r="C117" s="35" t="s">
        <v>53</v>
      </c>
      <c r="D117" s="33">
        <v>14600</v>
      </c>
      <c r="E117" s="43">
        <v>0.06</v>
      </c>
      <c r="F117" s="35" t="s">
        <v>53</v>
      </c>
      <c r="G117" s="33">
        <v>14600</v>
      </c>
      <c r="H117" s="34"/>
      <c r="I117" s="36"/>
      <c r="J117" s="34"/>
      <c r="K117" s="35"/>
      <c r="L117" s="36"/>
    </row>
    <row r="118" spans="1:12" x14ac:dyDescent="0.15">
      <c r="A118" s="26"/>
      <c r="B118" s="46">
        <v>6.7500000000000004E-2</v>
      </c>
      <c r="C118" s="35" t="s">
        <v>53</v>
      </c>
      <c r="D118" s="33">
        <v>18800</v>
      </c>
      <c r="E118" s="43">
        <v>6.7500000000000004E-2</v>
      </c>
      <c r="F118" s="35" t="s">
        <v>53</v>
      </c>
      <c r="G118" s="33">
        <v>18800</v>
      </c>
      <c r="H118" s="34"/>
      <c r="I118" s="36"/>
      <c r="J118" s="34"/>
      <c r="K118" s="35"/>
      <c r="L118" s="36"/>
    </row>
    <row r="119" spans="1:12" x14ac:dyDescent="0.15">
      <c r="A119" s="25" t="s">
        <v>107</v>
      </c>
      <c r="B119" s="46">
        <v>2.46E-2</v>
      </c>
      <c r="C119" s="35" t="s">
        <v>53</v>
      </c>
      <c r="D119" s="33">
        <v>0</v>
      </c>
      <c r="E119" s="43">
        <v>2.46E-2</v>
      </c>
      <c r="F119" s="35" t="s">
        <v>53</v>
      </c>
      <c r="G119" s="33">
        <v>0</v>
      </c>
      <c r="H119" s="31">
        <v>7350</v>
      </c>
      <c r="I119" s="33">
        <v>14700</v>
      </c>
      <c r="J119" s="34" t="s">
        <v>108</v>
      </c>
      <c r="K119" s="35" t="s">
        <v>109</v>
      </c>
      <c r="L119" s="36" t="s">
        <v>108</v>
      </c>
    </row>
    <row r="120" spans="1:12" x14ac:dyDescent="0.15">
      <c r="A120" s="26" t="s">
        <v>110</v>
      </c>
      <c r="B120" s="46">
        <v>3.5099999999999999E-2</v>
      </c>
      <c r="C120" s="35" t="s">
        <v>53</v>
      </c>
      <c r="D120" s="33">
        <v>3440</v>
      </c>
      <c r="E120" s="43">
        <v>3.5099999999999999E-2</v>
      </c>
      <c r="F120" s="35" t="s">
        <v>53</v>
      </c>
      <c r="G120" s="33">
        <v>6860</v>
      </c>
      <c r="H120" s="34"/>
      <c r="I120" s="36"/>
      <c r="J120" s="34"/>
      <c r="K120" s="35"/>
      <c r="L120" s="36"/>
    </row>
    <row r="121" spans="1:12" x14ac:dyDescent="0.15">
      <c r="A121" s="26"/>
      <c r="B121" s="46">
        <v>5.0099999999999999E-2</v>
      </c>
      <c r="C121" s="35" t="s">
        <v>53</v>
      </c>
      <c r="D121" s="33">
        <v>20590</v>
      </c>
      <c r="E121" s="43">
        <v>5.0099999999999999E-2</v>
      </c>
      <c r="F121" s="35" t="s">
        <v>53</v>
      </c>
      <c r="G121" s="33">
        <v>41190</v>
      </c>
      <c r="H121" s="34"/>
      <c r="I121" s="36"/>
      <c r="J121" s="34"/>
      <c r="K121" s="35"/>
      <c r="L121" s="36"/>
    </row>
    <row r="122" spans="1:12" x14ac:dyDescent="0.15">
      <c r="A122" s="26"/>
      <c r="B122" s="46">
        <v>6.8400000000000002E-2</v>
      </c>
      <c r="C122" s="35" t="s">
        <v>53</v>
      </c>
      <c r="D122" s="33">
        <v>33180</v>
      </c>
      <c r="E122" s="43">
        <v>6.8400000000000002E-2</v>
      </c>
      <c r="F122" s="35" t="s">
        <v>53</v>
      </c>
      <c r="G122" s="33">
        <v>66360</v>
      </c>
      <c r="H122" s="34"/>
      <c r="I122" s="36"/>
      <c r="J122" s="34"/>
      <c r="K122" s="35"/>
      <c r="L122" s="36"/>
    </row>
    <row r="123" spans="1:12" x14ac:dyDescent="0.15">
      <c r="A123" s="25" t="s">
        <v>111</v>
      </c>
      <c r="B123" s="47" t="s">
        <v>56</v>
      </c>
      <c r="C123" s="35" t="s">
        <v>56</v>
      </c>
      <c r="D123" s="36" t="s">
        <v>57</v>
      </c>
      <c r="E123" s="34" t="s">
        <v>57</v>
      </c>
      <c r="F123" s="35" t="s">
        <v>57</v>
      </c>
      <c r="G123" s="36" t="s">
        <v>57</v>
      </c>
      <c r="H123" s="34" t="s">
        <v>57</v>
      </c>
      <c r="I123" s="39"/>
      <c r="J123" s="37"/>
      <c r="K123" s="38"/>
      <c r="L123" s="39"/>
    </row>
    <row r="124" spans="1:12" x14ac:dyDescent="0.15">
      <c r="A124" s="25" t="s">
        <v>202</v>
      </c>
      <c r="B124" s="47" t="s">
        <v>112</v>
      </c>
      <c r="C124" s="35" t="s">
        <v>112</v>
      </c>
      <c r="D124" s="36" t="s">
        <v>103</v>
      </c>
      <c r="E124" s="34" t="s">
        <v>103</v>
      </c>
      <c r="F124" s="32">
        <v>2400</v>
      </c>
      <c r="G124" s="33">
        <v>4800</v>
      </c>
      <c r="H124" s="34" t="s">
        <v>57</v>
      </c>
      <c r="I124" s="39"/>
      <c r="J124" s="37"/>
      <c r="K124" s="38"/>
      <c r="L124" s="39"/>
    </row>
    <row r="125" spans="1:12" x14ac:dyDescent="0.15">
      <c r="A125" s="25" t="s">
        <v>113</v>
      </c>
      <c r="B125" s="46">
        <v>1.4E-2</v>
      </c>
      <c r="C125" s="35" t="s">
        <v>53</v>
      </c>
      <c r="D125" s="33">
        <v>0</v>
      </c>
      <c r="E125" s="43">
        <v>1.4E-2</v>
      </c>
      <c r="F125" s="35" t="s">
        <v>53</v>
      </c>
      <c r="G125" s="33">
        <v>0</v>
      </c>
      <c r="H125" s="34" t="s">
        <v>57</v>
      </c>
      <c r="I125" s="36" t="s">
        <v>57</v>
      </c>
      <c r="J125" s="31">
        <v>1000</v>
      </c>
      <c r="K125" s="32">
        <v>2000</v>
      </c>
      <c r="L125" s="33">
        <v>1500</v>
      </c>
    </row>
    <row r="126" spans="1:12" x14ac:dyDescent="0.15">
      <c r="A126" s="26" t="s">
        <v>114</v>
      </c>
      <c r="B126" s="46">
        <v>1.7500000000000002E-2</v>
      </c>
      <c r="C126" s="35" t="s">
        <v>53</v>
      </c>
      <c r="D126" s="33">
        <v>20000</v>
      </c>
      <c r="E126" s="43">
        <v>1.7500000000000002E-2</v>
      </c>
      <c r="F126" s="35" t="s">
        <v>53</v>
      </c>
      <c r="G126" s="33">
        <v>20000</v>
      </c>
      <c r="H126" s="34"/>
      <c r="I126" s="36"/>
      <c r="J126" s="34"/>
      <c r="K126" s="35"/>
      <c r="L126" s="36"/>
    </row>
    <row r="127" spans="1:12" x14ac:dyDescent="0.15">
      <c r="A127" s="26"/>
      <c r="B127" s="46">
        <v>3.5000000000000003E-2</v>
      </c>
      <c r="C127" s="35" t="s">
        <v>53</v>
      </c>
      <c r="D127" s="33">
        <v>35000</v>
      </c>
      <c r="E127" s="43">
        <v>2.4500000000000001E-2</v>
      </c>
      <c r="F127" s="35" t="s">
        <v>53</v>
      </c>
      <c r="G127" s="33">
        <v>50000</v>
      </c>
      <c r="H127" s="34"/>
      <c r="I127" s="36"/>
      <c r="J127" s="34"/>
      <c r="K127" s="35"/>
      <c r="L127" s="36"/>
    </row>
    <row r="128" spans="1:12" x14ac:dyDescent="0.15">
      <c r="A128" s="26"/>
      <c r="B128" s="46">
        <v>5.525E-2</v>
      </c>
      <c r="C128" s="35" t="s">
        <v>53</v>
      </c>
      <c r="D128" s="33">
        <v>40000</v>
      </c>
      <c r="E128" s="43">
        <v>3.5000000000000003E-2</v>
      </c>
      <c r="F128" s="35" t="s">
        <v>53</v>
      </c>
      <c r="G128" s="33">
        <v>70000</v>
      </c>
      <c r="H128" s="34"/>
      <c r="I128" s="36"/>
      <c r="J128" s="34"/>
      <c r="K128" s="35"/>
      <c r="L128" s="36"/>
    </row>
    <row r="129" spans="1:12" x14ac:dyDescent="0.15">
      <c r="A129" s="26"/>
      <c r="B129" s="46">
        <v>6.3700000000000007E-2</v>
      </c>
      <c r="C129" s="35" t="s">
        <v>53</v>
      </c>
      <c r="D129" s="33">
        <v>75000</v>
      </c>
      <c r="E129" s="43">
        <v>5.525E-2</v>
      </c>
      <c r="F129" s="35" t="s">
        <v>53</v>
      </c>
      <c r="G129" s="33">
        <v>80000</v>
      </c>
      <c r="H129" s="34"/>
      <c r="I129" s="36"/>
      <c r="J129" s="34"/>
      <c r="K129" s="35"/>
      <c r="L129" s="36"/>
    </row>
    <row r="130" spans="1:12" x14ac:dyDescent="0.15">
      <c r="A130" s="26"/>
      <c r="B130" s="46">
        <v>8.9700000000000002E-2</v>
      </c>
      <c r="C130" s="35" t="s">
        <v>53</v>
      </c>
      <c r="D130" s="33">
        <v>500000</v>
      </c>
      <c r="E130" s="43">
        <v>6.3700000000000007E-2</v>
      </c>
      <c r="F130" s="35" t="s">
        <v>53</v>
      </c>
      <c r="G130" s="33">
        <v>150000</v>
      </c>
      <c r="H130" s="34"/>
      <c r="I130" s="36"/>
      <c r="J130" s="34"/>
      <c r="K130" s="35"/>
      <c r="L130" s="36"/>
    </row>
    <row r="131" spans="1:12" x14ac:dyDescent="0.15">
      <c r="A131" s="26"/>
      <c r="B131" s="46">
        <v>0.1075</v>
      </c>
      <c r="C131" s="35" t="s">
        <v>53</v>
      </c>
      <c r="D131" s="33">
        <v>1000000</v>
      </c>
      <c r="E131" s="43">
        <v>8.9700000000000002E-2</v>
      </c>
      <c r="F131" s="35" t="s">
        <v>53</v>
      </c>
      <c r="G131" s="33">
        <v>500000</v>
      </c>
      <c r="H131" s="34"/>
      <c r="I131" s="36"/>
      <c r="J131" s="34"/>
      <c r="K131" s="35"/>
      <c r="L131" s="36"/>
    </row>
    <row r="132" spans="1:12" x14ac:dyDescent="0.15">
      <c r="A132" s="26"/>
      <c r="B132" s="47"/>
      <c r="C132" s="35"/>
      <c r="D132" s="36"/>
      <c r="E132" s="43">
        <v>0.1075</v>
      </c>
      <c r="F132" s="35" t="s">
        <v>53</v>
      </c>
      <c r="G132" s="33">
        <v>1000000</v>
      </c>
      <c r="H132" s="34"/>
      <c r="I132" s="36"/>
      <c r="J132" s="34"/>
      <c r="K132" s="35"/>
      <c r="L132" s="36"/>
    </row>
    <row r="133" spans="1:12" x14ac:dyDescent="0.15">
      <c r="A133" s="25" t="s">
        <v>115</v>
      </c>
      <c r="B133" s="46">
        <v>1.7000000000000001E-2</v>
      </c>
      <c r="C133" s="35" t="s">
        <v>53</v>
      </c>
      <c r="D133" s="33">
        <v>0</v>
      </c>
      <c r="E133" s="43">
        <v>1.7000000000000001E-2</v>
      </c>
      <c r="F133" s="35" t="s">
        <v>53</v>
      </c>
      <c r="G133" s="33">
        <v>0</v>
      </c>
      <c r="H133" s="31">
        <v>12950</v>
      </c>
      <c r="I133" s="33">
        <v>25900</v>
      </c>
      <c r="J133" s="34" t="s">
        <v>57</v>
      </c>
      <c r="K133" s="35" t="s">
        <v>57</v>
      </c>
      <c r="L133" s="33">
        <v>4000</v>
      </c>
    </row>
    <row r="134" spans="1:12" x14ac:dyDescent="0.15">
      <c r="A134" s="26" t="s">
        <v>116</v>
      </c>
      <c r="B134" s="46">
        <v>3.2000000000000001E-2</v>
      </c>
      <c r="C134" s="35" t="s">
        <v>53</v>
      </c>
      <c r="D134" s="33">
        <v>5500</v>
      </c>
      <c r="E134" s="43">
        <v>3.2000000000000001E-2</v>
      </c>
      <c r="F134" s="35" t="s">
        <v>53</v>
      </c>
      <c r="G134" s="33">
        <v>8000</v>
      </c>
      <c r="H134" s="34"/>
      <c r="I134" s="36"/>
      <c r="J134" s="34"/>
      <c r="K134" s="35"/>
      <c r="L134" s="36"/>
    </row>
    <row r="135" spans="1:12" x14ac:dyDescent="0.15">
      <c r="A135" s="26"/>
      <c r="B135" s="46">
        <v>4.7E-2</v>
      </c>
      <c r="C135" s="35" t="s">
        <v>53</v>
      </c>
      <c r="D135" s="33">
        <v>11000</v>
      </c>
      <c r="E135" s="43">
        <v>4.7E-2</v>
      </c>
      <c r="F135" s="35" t="s">
        <v>53</v>
      </c>
      <c r="G135" s="33">
        <v>16000</v>
      </c>
      <c r="H135" s="34"/>
      <c r="I135" s="36"/>
      <c r="J135" s="34"/>
      <c r="K135" s="35"/>
      <c r="L135" s="36"/>
    </row>
    <row r="136" spans="1:12" x14ac:dyDescent="0.15">
      <c r="A136" s="26"/>
      <c r="B136" s="46">
        <v>4.9000000000000002E-2</v>
      </c>
      <c r="C136" s="35" t="s">
        <v>53</v>
      </c>
      <c r="D136" s="33">
        <v>16000</v>
      </c>
      <c r="E136" s="43">
        <v>4.9000000000000002E-2</v>
      </c>
      <c r="F136" s="35" t="s">
        <v>53</v>
      </c>
      <c r="G136" s="33">
        <v>24000</v>
      </c>
      <c r="H136" s="34"/>
      <c r="I136" s="36"/>
      <c r="J136" s="34"/>
      <c r="K136" s="35"/>
      <c r="L136" s="36"/>
    </row>
    <row r="137" spans="1:12" x14ac:dyDescent="0.15">
      <c r="A137" s="26"/>
      <c r="B137" s="46">
        <v>5.8999999999999997E-2</v>
      </c>
      <c r="C137" s="35" t="s">
        <v>53</v>
      </c>
      <c r="D137" s="33">
        <v>210000</v>
      </c>
      <c r="E137" s="43">
        <v>5.8999999999999997E-2</v>
      </c>
      <c r="F137" s="35" t="s">
        <v>53</v>
      </c>
      <c r="G137" s="33">
        <v>315000</v>
      </c>
      <c r="H137" s="34"/>
      <c r="I137" s="36"/>
      <c r="J137" s="34"/>
      <c r="K137" s="35"/>
      <c r="L137" s="36"/>
    </row>
    <row r="138" spans="1:12" x14ac:dyDescent="0.15">
      <c r="A138" s="25" t="s">
        <v>117</v>
      </c>
      <c r="B138" s="46">
        <v>0.04</v>
      </c>
      <c r="C138" s="35" t="s">
        <v>53</v>
      </c>
      <c r="D138" s="33">
        <v>0</v>
      </c>
      <c r="E138" s="43">
        <v>0.04</v>
      </c>
      <c r="F138" s="35" t="s">
        <v>53</v>
      </c>
      <c r="G138" s="33">
        <v>0</v>
      </c>
      <c r="H138" s="31">
        <v>8000</v>
      </c>
      <c r="I138" s="33">
        <v>16050</v>
      </c>
      <c r="J138" s="34" t="s">
        <v>57</v>
      </c>
      <c r="K138" s="35" t="s">
        <v>57</v>
      </c>
      <c r="L138" s="33">
        <v>1000</v>
      </c>
    </row>
    <row r="139" spans="1:12" x14ac:dyDescent="0.15">
      <c r="A139" s="26" t="s">
        <v>118</v>
      </c>
      <c r="B139" s="46">
        <v>4.4999999999999998E-2</v>
      </c>
      <c r="C139" s="35" t="s">
        <v>53</v>
      </c>
      <c r="D139" s="33">
        <v>8500</v>
      </c>
      <c r="E139" s="43">
        <v>4.4999999999999998E-2</v>
      </c>
      <c r="F139" s="35" t="s">
        <v>53</v>
      </c>
      <c r="G139" s="33">
        <v>17150</v>
      </c>
      <c r="H139" s="34"/>
      <c r="I139" s="36"/>
      <c r="J139" s="34"/>
      <c r="K139" s="35"/>
      <c r="L139" s="36"/>
    </row>
    <row r="140" spans="1:12" x14ac:dyDescent="0.15">
      <c r="A140" s="26"/>
      <c r="B140" s="46">
        <v>5.2499999999999998E-2</v>
      </c>
      <c r="C140" s="35" t="s">
        <v>53</v>
      </c>
      <c r="D140" s="33">
        <v>11700</v>
      </c>
      <c r="E140" s="43">
        <v>5.2499999999999998E-2</v>
      </c>
      <c r="F140" s="35" t="s">
        <v>53</v>
      </c>
      <c r="G140" s="33">
        <v>23600</v>
      </c>
      <c r="H140" s="34"/>
      <c r="I140" s="36"/>
      <c r="J140" s="34"/>
      <c r="K140" s="35"/>
      <c r="L140" s="36"/>
    </row>
    <row r="141" spans="1:12" x14ac:dyDescent="0.15">
      <c r="A141" s="26"/>
      <c r="B141" s="46">
        <v>5.8500000000000003E-2</v>
      </c>
      <c r="C141" s="35" t="s">
        <v>53</v>
      </c>
      <c r="D141" s="33">
        <v>13900</v>
      </c>
      <c r="E141" s="43">
        <v>5.8500000000000003E-2</v>
      </c>
      <c r="F141" s="35" t="s">
        <v>53</v>
      </c>
      <c r="G141" s="33">
        <v>27900</v>
      </c>
      <c r="H141" s="34"/>
      <c r="I141" s="36"/>
      <c r="J141" s="34"/>
      <c r="K141" s="35"/>
      <c r="L141" s="36"/>
    </row>
    <row r="142" spans="1:12" x14ac:dyDescent="0.15">
      <c r="A142" s="26"/>
      <c r="B142" s="46">
        <v>6.25E-2</v>
      </c>
      <c r="C142" s="35" t="s">
        <v>53</v>
      </c>
      <c r="D142" s="33">
        <v>80650</v>
      </c>
      <c r="E142" s="43">
        <v>6.25E-2</v>
      </c>
      <c r="F142" s="35" t="s">
        <v>53</v>
      </c>
      <c r="G142" s="33">
        <v>161550</v>
      </c>
      <c r="H142" s="34"/>
      <c r="I142" s="36"/>
      <c r="J142" s="34"/>
      <c r="K142" s="35"/>
      <c r="L142" s="36"/>
    </row>
    <row r="143" spans="1:12" x14ac:dyDescent="0.15">
      <c r="A143" s="26"/>
      <c r="B143" s="46">
        <v>6.8500000000000005E-2</v>
      </c>
      <c r="C143" s="35" t="s">
        <v>53</v>
      </c>
      <c r="D143" s="33">
        <v>215400</v>
      </c>
      <c r="E143" s="43">
        <v>6.8500000000000005E-2</v>
      </c>
      <c r="F143" s="35" t="s">
        <v>53</v>
      </c>
      <c r="G143" s="33">
        <v>323200</v>
      </c>
      <c r="H143" s="34"/>
      <c r="I143" s="36"/>
      <c r="J143" s="34"/>
      <c r="K143" s="35"/>
      <c r="L143" s="36"/>
    </row>
    <row r="144" spans="1:12" x14ac:dyDescent="0.15">
      <c r="A144" s="26"/>
      <c r="B144" s="46">
        <v>9.6500000000000002E-2</v>
      </c>
      <c r="C144" s="35" t="s">
        <v>53</v>
      </c>
      <c r="D144" s="33">
        <v>1077550</v>
      </c>
      <c r="E144" s="43">
        <v>9.6500000000000002E-2</v>
      </c>
      <c r="F144" s="35" t="s">
        <v>53</v>
      </c>
      <c r="G144" s="33">
        <v>2155350</v>
      </c>
      <c r="H144" s="34"/>
      <c r="I144" s="36"/>
      <c r="J144" s="34"/>
      <c r="K144" s="35"/>
      <c r="L144" s="36"/>
    </row>
    <row r="145" spans="1:12" x14ac:dyDescent="0.15">
      <c r="A145" s="26"/>
      <c r="B145" s="46">
        <v>0.10299999999999999</v>
      </c>
      <c r="C145" s="35" t="s">
        <v>53</v>
      </c>
      <c r="D145" s="33">
        <v>5000000</v>
      </c>
      <c r="E145" s="43">
        <v>0.10299999999999999</v>
      </c>
      <c r="F145" s="35" t="s">
        <v>53</v>
      </c>
      <c r="G145" s="33">
        <v>5000000</v>
      </c>
      <c r="H145" s="34"/>
      <c r="I145" s="36"/>
      <c r="J145" s="34"/>
      <c r="K145" s="35"/>
      <c r="L145" s="36"/>
    </row>
    <row r="146" spans="1:12" x14ac:dyDescent="0.15">
      <c r="A146" s="26"/>
      <c r="B146" s="46">
        <v>0.109</v>
      </c>
      <c r="C146" s="35" t="s">
        <v>53</v>
      </c>
      <c r="D146" s="33">
        <v>25000000</v>
      </c>
      <c r="E146" s="43">
        <v>0.109</v>
      </c>
      <c r="F146" s="35" t="s">
        <v>53</v>
      </c>
      <c r="G146" s="33">
        <v>25000000</v>
      </c>
      <c r="H146" s="34"/>
      <c r="I146" s="36"/>
      <c r="J146" s="34"/>
      <c r="K146" s="35"/>
      <c r="L146" s="36"/>
    </row>
    <row r="147" spans="1:12" x14ac:dyDescent="0.15">
      <c r="A147" s="25" t="s">
        <v>119</v>
      </c>
      <c r="B147" s="46">
        <v>4.99E-2</v>
      </c>
      <c r="C147" s="35" t="s">
        <v>53</v>
      </c>
      <c r="D147" s="33">
        <v>0</v>
      </c>
      <c r="E147" s="43">
        <v>4.99E-2</v>
      </c>
      <c r="F147" s="35" t="s">
        <v>53</v>
      </c>
      <c r="G147" s="33">
        <v>0</v>
      </c>
      <c r="H147" s="31">
        <v>12750</v>
      </c>
      <c r="I147" s="33">
        <v>25500</v>
      </c>
      <c r="J147" s="34" t="s">
        <v>57</v>
      </c>
      <c r="K147" s="35" t="s">
        <v>57</v>
      </c>
      <c r="L147" s="36" t="s">
        <v>57</v>
      </c>
    </row>
    <row r="148" spans="1:12" x14ac:dyDescent="0.15">
      <c r="A148" s="25" t="s">
        <v>120</v>
      </c>
      <c r="B148" s="46">
        <v>1.0999999999999999E-2</v>
      </c>
      <c r="C148" s="35" t="s">
        <v>53</v>
      </c>
      <c r="D148" s="33">
        <v>0</v>
      </c>
      <c r="E148" s="43">
        <v>1.0999999999999999E-2</v>
      </c>
      <c r="F148" s="35" t="s">
        <v>53</v>
      </c>
      <c r="G148" s="33">
        <v>0</v>
      </c>
      <c r="H148" s="31">
        <v>12950</v>
      </c>
      <c r="I148" s="33">
        <v>25900</v>
      </c>
      <c r="J148" s="34" t="s">
        <v>57</v>
      </c>
      <c r="K148" s="35" t="s">
        <v>57</v>
      </c>
      <c r="L148" s="36" t="s">
        <v>57</v>
      </c>
    </row>
    <row r="149" spans="1:12" x14ac:dyDescent="0.15">
      <c r="A149" s="26" t="s">
        <v>121</v>
      </c>
      <c r="B149" s="46">
        <v>2.0400000000000001E-2</v>
      </c>
      <c r="C149" s="35" t="s">
        <v>53</v>
      </c>
      <c r="D149" s="33">
        <v>40525</v>
      </c>
      <c r="E149" s="43">
        <v>2.0400000000000001E-2</v>
      </c>
      <c r="F149" s="35" t="s">
        <v>53</v>
      </c>
      <c r="G149" s="33">
        <v>67700</v>
      </c>
      <c r="H149" s="34"/>
      <c r="I149" s="36"/>
      <c r="J149" s="34"/>
      <c r="K149" s="35"/>
      <c r="L149" s="36"/>
    </row>
    <row r="150" spans="1:12" x14ac:dyDescent="0.15">
      <c r="A150" s="26"/>
      <c r="B150" s="46">
        <v>2.2700000000000001E-2</v>
      </c>
      <c r="C150" s="35" t="s">
        <v>53</v>
      </c>
      <c r="D150" s="33">
        <v>98100</v>
      </c>
      <c r="E150" s="43">
        <v>2.2700000000000001E-2</v>
      </c>
      <c r="F150" s="35" t="s">
        <v>53</v>
      </c>
      <c r="G150" s="33">
        <v>163550</v>
      </c>
      <c r="H150" s="34"/>
      <c r="I150" s="36"/>
      <c r="J150" s="34"/>
      <c r="K150" s="35"/>
      <c r="L150" s="36"/>
    </row>
    <row r="151" spans="1:12" x14ac:dyDescent="0.15">
      <c r="A151" s="26"/>
      <c r="B151" s="46">
        <v>2.64E-2</v>
      </c>
      <c r="C151" s="35" t="s">
        <v>53</v>
      </c>
      <c r="D151" s="33">
        <v>204675</v>
      </c>
      <c r="E151" s="43">
        <v>2.64E-2</v>
      </c>
      <c r="F151" s="35" t="s">
        <v>53</v>
      </c>
      <c r="G151" s="33">
        <v>249150</v>
      </c>
      <c r="H151" s="34"/>
      <c r="I151" s="36"/>
      <c r="J151" s="34"/>
      <c r="K151" s="35"/>
      <c r="L151" s="36"/>
    </row>
    <row r="152" spans="1:12" x14ac:dyDescent="0.15">
      <c r="A152" s="26"/>
      <c r="B152" s="46">
        <v>2.9000000000000001E-2</v>
      </c>
      <c r="C152" s="35" t="s">
        <v>53</v>
      </c>
      <c r="D152" s="33">
        <v>445000</v>
      </c>
      <c r="E152" s="43">
        <v>2.9000000000000001E-2</v>
      </c>
      <c r="F152" s="35" t="s">
        <v>53</v>
      </c>
      <c r="G152" s="33">
        <v>445000</v>
      </c>
      <c r="H152" s="34"/>
      <c r="I152" s="36"/>
      <c r="J152" s="34"/>
      <c r="K152" s="35"/>
      <c r="L152" s="36"/>
    </row>
    <row r="153" spans="1:12" x14ac:dyDescent="0.15">
      <c r="A153" s="25" t="s">
        <v>122</v>
      </c>
      <c r="B153" s="46">
        <v>2.7650000000000001E-2</v>
      </c>
      <c r="C153" s="35" t="s">
        <v>53</v>
      </c>
      <c r="D153" s="33">
        <v>25000</v>
      </c>
      <c r="E153" s="43">
        <v>2.7650000000000001E-2</v>
      </c>
      <c r="F153" s="35" t="s">
        <v>53</v>
      </c>
      <c r="G153" s="33">
        <v>25000</v>
      </c>
      <c r="H153" s="34" t="s">
        <v>57</v>
      </c>
      <c r="I153" s="36" t="s">
        <v>57</v>
      </c>
      <c r="J153" s="31">
        <v>2400</v>
      </c>
      <c r="K153" s="32">
        <v>4800</v>
      </c>
      <c r="L153" s="33">
        <v>2400</v>
      </c>
    </row>
    <row r="154" spans="1:12" x14ac:dyDescent="0.15">
      <c r="A154" s="26" t="s">
        <v>123</v>
      </c>
      <c r="B154" s="46">
        <v>3.2259999999999997E-2</v>
      </c>
      <c r="C154" s="35" t="s">
        <v>53</v>
      </c>
      <c r="D154" s="33">
        <v>44250</v>
      </c>
      <c r="E154" s="43">
        <v>3.2259999999999997E-2</v>
      </c>
      <c r="F154" s="35" t="s">
        <v>53</v>
      </c>
      <c r="G154" s="33">
        <v>44250</v>
      </c>
      <c r="H154" s="34"/>
      <c r="I154" s="36"/>
      <c r="J154" s="34"/>
      <c r="K154" s="35"/>
      <c r="L154" s="36"/>
    </row>
    <row r="155" spans="1:12" x14ac:dyDescent="0.15">
      <c r="A155" s="26"/>
      <c r="B155" s="46">
        <v>3.6880000000000003E-2</v>
      </c>
      <c r="C155" s="35" t="s">
        <v>53</v>
      </c>
      <c r="D155" s="33">
        <v>88450</v>
      </c>
      <c r="E155" s="43">
        <v>3.6880000000000003E-2</v>
      </c>
      <c r="F155" s="35" t="s">
        <v>53</v>
      </c>
      <c r="G155" s="33">
        <v>88450</v>
      </c>
      <c r="H155" s="34"/>
      <c r="I155" s="36"/>
      <c r="J155" s="34"/>
      <c r="K155" s="35"/>
      <c r="L155" s="36"/>
    </row>
    <row r="156" spans="1:12" x14ac:dyDescent="0.15">
      <c r="A156" s="26"/>
      <c r="B156" s="46">
        <v>3.9899999999999998E-2</v>
      </c>
      <c r="C156" s="35" t="s">
        <v>53</v>
      </c>
      <c r="D156" s="33">
        <v>110650</v>
      </c>
      <c r="E156" s="43">
        <v>3.9899999999999998E-2</v>
      </c>
      <c r="F156" s="35" t="s">
        <v>53</v>
      </c>
      <c r="G156" s="33">
        <v>110650</v>
      </c>
      <c r="H156" s="34"/>
      <c r="I156" s="36"/>
      <c r="J156" s="34"/>
      <c r="K156" s="35"/>
      <c r="L156" s="36"/>
    </row>
    <row r="157" spans="1:12" x14ac:dyDescent="0.15">
      <c r="A157" s="25" t="s">
        <v>124</v>
      </c>
      <c r="B157" s="46">
        <v>2.5000000000000001E-3</v>
      </c>
      <c r="C157" s="35" t="s">
        <v>53</v>
      </c>
      <c r="D157" s="33">
        <v>0</v>
      </c>
      <c r="E157" s="43">
        <v>2.5000000000000001E-3</v>
      </c>
      <c r="F157" s="35" t="s">
        <v>53</v>
      </c>
      <c r="G157" s="33">
        <v>0</v>
      </c>
      <c r="H157" s="31">
        <v>6350</v>
      </c>
      <c r="I157" s="33">
        <v>12700</v>
      </c>
      <c r="J157" s="31">
        <v>1000</v>
      </c>
      <c r="K157" s="32">
        <v>2000</v>
      </c>
      <c r="L157" s="33">
        <v>1000</v>
      </c>
    </row>
    <row r="158" spans="1:12" x14ac:dyDescent="0.15">
      <c r="A158" s="26" t="s">
        <v>125</v>
      </c>
      <c r="B158" s="46">
        <v>7.4999999999999997E-3</v>
      </c>
      <c r="C158" s="35" t="s">
        <v>53</v>
      </c>
      <c r="D158" s="33">
        <v>1000</v>
      </c>
      <c r="E158" s="43">
        <v>7.4999999999999997E-3</v>
      </c>
      <c r="F158" s="35" t="s">
        <v>53</v>
      </c>
      <c r="G158" s="33">
        <v>2000</v>
      </c>
      <c r="H158" s="34"/>
      <c r="I158" s="36"/>
      <c r="J158" s="34"/>
      <c r="K158" s="35"/>
      <c r="L158" s="36"/>
    </row>
    <row r="159" spans="1:12" x14ac:dyDescent="0.15">
      <c r="A159" s="26"/>
      <c r="B159" s="46">
        <v>1.7500000000000002E-2</v>
      </c>
      <c r="C159" s="35" t="s">
        <v>53</v>
      </c>
      <c r="D159" s="33">
        <v>2500</v>
      </c>
      <c r="E159" s="43">
        <v>1.7500000000000002E-2</v>
      </c>
      <c r="F159" s="35" t="s">
        <v>53</v>
      </c>
      <c r="G159" s="33">
        <v>5000</v>
      </c>
      <c r="H159" s="34"/>
      <c r="I159" s="36"/>
      <c r="J159" s="34"/>
      <c r="K159" s="35"/>
      <c r="L159" s="36"/>
    </row>
    <row r="160" spans="1:12" x14ac:dyDescent="0.15">
      <c r="A160" s="26"/>
      <c r="B160" s="46">
        <v>2.75E-2</v>
      </c>
      <c r="C160" s="35" t="s">
        <v>53</v>
      </c>
      <c r="D160" s="33">
        <v>3750</v>
      </c>
      <c r="E160" s="43">
        <v>2.75E-2</v>
      </c>
      <c r="F160" s="35" t="s">
        <v>53</v>
      </c>
      <c r="G160" s="33">
        <v>7500</v>
      </c>
      <c r="H160" s="34"/>
      <c r="I160" s="36"/>
      <c r="J160" s="34"/>
      <c r="K160" s="35"/>
      <c r="L160" s="36"/>
    </row>
    <row r="161" spans="1:12" x14ac:dyDescent="0.15">
      <c r="A161" s="26"/>
      <c r="B161" s="46">
        <v>3.7499999999999999E-2</v>
      </c>
      <c r="C161" s="35" t="s">
        <v>53</v>
      </c>
      <c r="D161" s="33">
        <v>4900</v>
      </c>
      <c r="E161" s="43">
        <v>3.7499999999999999E-2</v>
      </c>
      <c r="F161" s="35" t="s">
        <v>53</v>
      </c>
      <c r="G161" s="33">
        <v>9800</v>
      </c>
      <c r="H161" s="34"/>
      <c r="I161" s="36"/>
      <c r="J161" s="34"/>
      <c r="K161" s="35"/>
      <c r="L161" s="36"/>
    </row>
    <row r="162" spans="1:12" x14ac:dyDescent="0.15">
      <c r="A162" s="26"/>
      <c r="B162" s="46">
        <v>4.7500000000000001E-2</v>
      </c>
      <c r="C162" s="35" t="s">
        <v>53</v>
      </c>
      <c r="D162" s="33">
        <v>7200</v>
      </c>
      <c r="E162" s="43">
        <v>4.7500000000000001E-2</v>
      </c>
      <c r="F162" s="35" t="s">
        <v>53</v>
      </c>
      <c r="G162" s="33">
        <v>12200</v>
      </c>
      <c r="H162" s="34"/>
      <c r="I162" s="36"/>
      <c r="J162" s="34"/>
      <c r="K162" s="35"/>
      <c r="L162" s="36"/>
    </row>
    <row r="163" spans="1:12" x14ac:dyDescent="0.15">
      <c r="A163" s="25" t="s">
        <v>126</v>
      </c>
      <c r="B163" s="46">
        <v>4.7500000000000001E-2</v>
      </c>
      <c r="C163" s="35" t="s">
        <v>53</v>
      </c>
      <c r="D163" s="33">
        <v>0</v>
      </c>
      <c r="E163" s="43">
        <v>4.7500000000000001E-2</v>
      </c>
      <c r="F163" s="35" t="s">
        <v>53</v>
      </c>
      <c r="G163" s="33">
        <v>0</v>
      </c>
      <c r="H163" s="31">
        <v>2420</v>
      </c>
      <c r="I163" s="33">
        <v>4840</v>
      </c>
      <c r="J163" s="34" t="s">
        <v>127</v>
      </c>
      <c r="K163" s="35" t="s">
        <v>128</v>
      </c>
      <c r="L163" s="36" t="s">
        <v>127</v>
      </c>
    </row>
    <row r="164" spans="1:12" x14ac:dyDescent="0.15">
      <c r="A164" s="26" t="s">
        <v>129</v>
      </c>
      <c r="B164" s="46">
        <v>6.7500000000000004E-2</v>
      </c>
      <c r="C164" s="35" t="s">
        <v>53</v>
      </c>
      <c r="D164" s="33">
        <v>3650</v>
      </c>
      <c r="E164" s="43">
        <v>6.7500000000000004E-2</v>
      </c>
      <c r="F164" s="35" t="s">
        <v>53</v>
      </c>
      <c r="G164" s="33">
        <v>7300</v>
      </c>
      <c r="H164" s="34"/>
      <c r="I164" s="36"/>
      <c r="J164" s="34"/>
      <c r="K164" s="35"/>
      <c r="L164" s="36"/>
    </row>
    <row r="165" spans="1:12" x14ac:dyDescent="0.15">
      <c r="A165" s="26"/>
      <c r="B165" s="46">
        <v>8.7499999999999994E-2</v>
      </c>
      <c r="C165" s="35" t="s">
        <v>53</v>
      </c>
      <c r="D165" s="33">
        <v>9200</v>
      </c>
      <c r="E165" s="43">
        <v>8.7499999999999994E-2</v>
      </c>
      <c r="F165" s="35" t="s">
        <v>53</v>
      </c>
      <c r="G165" s="33">
        <v>18400</v>
      </c>
      <c r="H165" s="34"/>
      <c r="I165" s="36"/>
      <c r="J165" s="34"/>
      <c r="K165" s="35"/>
      <c r="L165" s="36"/>
    </row>
    <row r="166" spans="1:12" x14ac:dyDescent="0.15">
      <c r="A166" s="26"/>
      <c r="B166" s="46">
        <v>9.9000000000000005E-2</v>
      </c>
      <c r="C166" s="35" t="s">
        <v>53</v>
      </c>
      <c r="D166" s="33">
        <v>125000</v>
      </c>
      <c r="E166" s="43">
        <v>9.9000000000000005E-2</v>
      </c>
      <c r="F166" s="35" t="s">
        <v>53</v>
      </c>
      <c r="G166" s="33">
        <v>250000</v>
      </c>
      <c r="H166" s="34"/>
      <c r="I166" s="36"/>
      <c r="J166" s="34"/>
      <c r="K166" s="35"/>
      <c r="L166" s="36"/>
    </row>
    <row r="167" spans="1:12" x14ac:dyDescent="0.15">
      <c r="A167" s="25" t="s">
        <v>203</v>
      </c>
      <c r="B167" s="46">
        <v>3.0700000000000002E-2</v>
      </c>
      <c r="C167" s="35" t="s">
        <v>53</v>
      </c>
      <c r="D167" s="33">
        <v>0</v>
      </c>
      <c r="E167" s="43">
        <v>3.0700000000000002E-2</v>
      </c>
      <c r="F167" s="35" t="s">
        <v>53</v>
      </c>
      <c r="G167" s="33">
        <v>0</v>
      </c>
      <c r="H167" s="34" t="s">
        <v>57</v>
      </c>
      <c r="I167" s="36" t="s">
        <v>57</v>
      </c>
      <c r="J167" s="34" t="s">
        <v>57</v>
      </c>
      <c r="K167" s="35" t="s">
        <v>57</v>
      </c>
      <c r="L167" s="36" t="s">
        <v>57</v>
      </c>
    </row>
    <row r="168" spans="1:12" x14ac:dyDescent="0.15">
      <c r="A168" s="25" t="s">
        <v>130</v>
      </c>
      <c r="B168" s="46">
        <v>3.7499999999999999E-2</v>
      </c>
      <c r="C168" s="35" t="s">
        <v>53</v>
      </c>
      <c r="D168" s="33">
        <v>0</v>
      </c>
      <c r="E168" s="43">
        <v>3.7499999999999999E-2</v>
      </c>
      <c r="F168" s="35" t="s">
        <v>53</v>
      </c>
      <c r="G168" s="33">
        <v>0</v>
      </c>
      <c r="H168" s="31">
        <v>9300</v>
      </c>
      <c r="I168" s="33">
        <v>18600</v>
      </c>
      <c r="J168" s="31">
        <v>4350</v>
      </c>
      <c r="K168" s="32">
        <v>8700</v>
      </c>
      <c r="L168" s="33">
        <v>4350</v>
      </c>
    </row>
    <row r="169" spans="1:12" x14ac:dyDescent="0.15">
      <c r="A169" s="26" t="s">
        <v>131</v>
      </c>
      <c r="B169" s="46">
        <v>4.7500000000000001E-2</v>
      </c>
      <c r="C169" s="35" t="s">
        <v>53</v>
      </c>
      <c r="D169" s="33">
        <v>68200</v>
      </c>
      <c r="E169" s="43">
        <v>4.7500000000000001E-2</v>
      </c>
      <c r="F169" s="35" t="s">
        <v>53</v>
      </c>
      <c r="G169" s="33">
        <v>68200</v>
      </c>
      <c r="H169" s="34"/>
      <c r="I169" s="36"/>
      <c r="J169" s="34"/>
      <c r="K169" s="35"/>
      <c r="L169" s="36"/>
    </row>
    <row r="170" spans="1:12" x14ac:dyDescent="0.15">
      <c r="A170" s="26"/>
      <c r="B170" s="46">
        <v>5.9900000000000002E-2</v>
      </c>
      <c r="C170" s="35" t="s">
        <v>53</v>
      </c>
      <c r="D170" s="33">
        <v>155050</v>
      </c>
      <c r="E170" s="43">
        <v>5.9900000000000002E-2</v>
      </c>
      <c r="F170" s="35" t="s">
        <v>53</v>
      </c>
      <c r="G170" s="33">
        <v>155050</v>
      </c>
      <c r="H170" s="34"/>
      <c r="I170" s="36"/>
      <c r="J170" s="34"/>
      <c r="K170" s="35"/>
      <c r="L170" s="36"/>
    </row>
    <row r="171" spans="1:12" x14ac:dyDescent="0.15">
      <c r="A171" s="25" t="s">
        <v>132</v>
      </c>
      <c r="B171" s="46">
        <v>0</v>
      </c>
      <c r="C171" s="35" t="s">
        <v>53</v>
      </c>
      <c r="D171" s="33">
        <v>0</v>
      </c>
      <c r="E171" s="43">
        <v>0</v>
      </c>
      <c r="F171" s="35" t="s">
        <v>53</v>
      </c>
      <c r="G171" s="33">
        <v>0</v>
      </c>
      <c r="H171" s="34" t="s">
        <v>133</v>
      </c>
      <c r="I171" s="36" t="s">
        <v>134</v>
      </c>
      <c r="J171" s="34" t="s">
        <v>57</v>
      </c>
      <c r="K171" s="35" t="s">
        <v>57</v>
      </c>
      <c r="L171" s="36" t="s">
        <v>135</v>
      </c>
    </row>
    <row r="172" spans="1:12" x14ac:dyDescent="0.15">
      <c r="A172" s="26" t="s">
        <v>136</v>
      </c>
      <c r="B172" s="46">
        <v>0.03</v>
      </c>
      <c r="C172" s="35" t="s">
        <v>53</v>
      </c>
      <c r="D172" s="33">
        <v>3200</v>
      </c>
      <c r="E172" s="43">
        <v>0.03</v>
      </c>
      <c r="F172" s="35" t="s">
        <v>53</v>
      </c>
      <c r="G172" s="33">
        <v>3200</v>
      </c>
      <c r="H172" s="34"/>
      <c r="I172" s="36"/>
      <c r="J172" s="34"/>
      <c r="K172" s="35"/>
      <c r="L172" s="36"/>
    </row>
    <row r="173" spans="1:12" x14ac:dyDescent="0.15">
      <c r="A173" s="26"/>
      <c r="B173" s="46">
        <v>0.04</v>
      </c>
      <c r="C173" s="35" t="s">
        <v>53</v>
      </c>
      <c r="D173" s="33">
        <v>6410</v>
      </c>
      <c r="E173" s="43">
        <v>0.04</v>
      </c>
      <c r="F173" s="35" t="s">
        <v>53</v>
      </c>
      <c r="G173" s="33">
        <v>6410</v>
      </c>
      <c r="H173" s="34"/>
      <c r="I173" s="36"/>
      <c r="J173" s="34"/>
      <c r="K173" s="35"/>
      <c r="L173" s="36"/>
    </row>
    <row r="174" spans="1:12" x14ac:dyDescent="0.15">
      <c r="A174" s="26"/>
      <c r="B174" s="46">
        <v>0.05</v>
      </c>
      <c r="C174" s="35" t="s">
        <v>53</v>
      </c>
      <c r="D174" s="33">
        <v>9620</v>
      </c>
      <c r="E174" s="43">
        <v>0.05</v>
      </c>
      <c r="F174" s="35" t="s">
        <v>53</v>
      </c>
      <c r="G174" s="33">
        <v>9620</v>
      </c>
      <c r="H174" s="34"/>
      <c r="I174" s="36"/>
      <c r="J174" s="34"/>
      <c r="K174" s="35"/>
      <c r="L174" s="36"/>
    </row>
    <row r="175" spans="1:12" x14ac:dyDescent="0.15">
      <c r="A175" s="26"/>
      <c r="B175" s="46">
        <v>0.06</v>
      </c>
      <c r="C175" s="35" t="s">
        <v>53</v>
      </c>
      <c r="D175" s="33">
        <v>12820</v>
      </c>
      <c r="E175" s="43">
        <v>0.06</v>
      </c>
      <c r="F175" s="35" t="s">
        <v>53</v>
      </c>
      <c r="G175" s="33">
        <v>12820</v>
      </c>
      <c r="H175" s="34"/>
      <c r="I175" s="36"/>
      <c r="J175" s="34"/>
      <c r="K175" s="35"/>
      <c r="L175" s="36"/>
    </row>
    <row r="176" spans="1:12" x14ac:dyDescent="0.15">
      <c r="A176" s="26"/>
      <c r="B176" s="46">
        <v>7.0000000000000007E-2</v>
      </c>
      <c r="C176" s="35" t="s">
        <v>53</v>
      </c>
      <c r="D176" s="33">
        <v>16040</v>
      </c>
      <c r="E176" s="43">
        <v>7.0000000000000007E-2</v>
      </c>
      <c r="F176" s="35" t="s">
        <v>53</v>
      </c>
      <c r="G176" s="33">
        <v>16040</v>
      </c>
      <c r="H176" s="34"/>
      <c r="I176" s="36"/>
      <c r="J176" s="34"/>
      <c r="K176" s="35"/>
      <c r="L176" s="36"/>
    </row>
    <row r="177" spans="1:12" x14ac:dyDescent="0.15">
      <c r="A177" s="25" t="s">
        <v>137</v>
      </c>
      <c r="B177" s="47" t="s">
        <v>56</v>
      </c>
      <c r="C177" s="35" t="s">
        <v>56</v>
      </c>
      <c r="D177" s="36" t="s">
        <v>57</v>
      </c>
      <c r="E177" s="34" t="s">
        <v>57</v>
      </c>
      <c r="F177" s="35" t="s">
        <v>57</v>
      </c>
      <c r="G177" s="36" t="s">
        <v>57</v>
      </c>
      <c r="H177" s="34" t="s">
        <v>57</v>
      </c>
      <c r="I177" s="39"/>
      <c r="J177" s="37"/>
      <c r="K177" s="38"/>
      <c r="L177" s="39"/>
    </row>
    <row r="178" spans="1:12" x14ac:dyDescent="0.15">
      <c r="A178" s="25" t="s">
        <v>138</v>
      </c>
      <c r="B178" s="47" t="s">
        <v>56</v>
      </c>
      <c r="C178" s="35" t="s">
        <v>56</v>
      </c>
      <c r="D178" s="36" t="s">
        <v>57</v>
      </c>
      <c r="E178" s="34" t="s">
        <v>57</v>
      </c>
      <c r="F178" s="35" t="s">
        <v>57</v>
      </c>
      <c r="G178" s="36" t="s">
        <v>57</v>
      </c>
      <c r="H178" s="34" t="s">
        <v>57</v>
      </c>
      <c r="I178" s="39"/>
      <c r="J178" s="37"/>
      <c r="K178" s="38"/>
      <c r="L178" s="39"/>
    </row>
    <row r="179" spans="1:12" x14ac:dyDescent="0.15">
      <c r="A179" s="25" t="s">
        <v>139</v>
      </c>
      <c r="B179" s="47" t="s">
        <v>56</v>
      </c>
      <c r="C179" s="35" t="s">
        <v>56</v>
      </c>
      <c r="D179" s="36" t="s">
        <v>57</v>
      </c>
      <c r="E179" s="34" t="s">
        <v>57</v>
      </c>
      <c r="F179" s="35" t="s">
        <v>57</v>
      </c>
      <c r="G179" s="36" t="s">
        <v>57</v>
      </c>
      <c r="H179" s="34" t="s">
        <v>57</v>
      </c>
      <c r="I179" s="39"/>
      <c r="J179" s="37"/>
      <c r="K179" s="38"/>
      <c r="L179" s="39"/>
    </row>
    <row r="180" spans="1:12" x14ac:dyDescent="0.15">
      <c r="A180" s="25" t="s">
        <v>204</v>
      </c>
      <c r="B180" s="46">
        <v>4.9500000000000002E-2</v>
      </c>
      <c r="C180" s="35" t="s">
        <v>53</v>
      </c>
      <c r="D180" s="33">
        <v>0</v>
      </c>
      <c r="E180" s="43">
        <v>4.9500000000000002E-2</v>
      </c>
      <c r="F180" s="35" t="s">
        <v>53</v>
      </c>
      <c r="G180" s="33">
        <v>0</v>
      </c>
      <c r="H180" s="34" t="s">
        <v>140</v>
      </c>
      <c r="I180" s="36" t="s">
        <v>141</v>
      </c>
      <c r="J180" s="34" t="s">
        <v>57</v>
      </c>
      <c r="K180" s="35" t="s">
        <v>57</v>
      </c>
      <c r="L180" s="36" t="s">
        <v>142</v>
      </c>
    </row>
    <row r="181" spans="1:12" x14ac:dyDescent="0.15">
      <c r="A181" s="25" t="s">
        <v>143</v>
      </c>
      <c r="B181" s="46">
        <v>3.3500000000000002E-2</v>
      </c>
      <c r="C181" s="35" t="s">
        <v>53</v>
      </c>
      <c r="D181" s="33">
        <v>0</v>
      </c>
      <c r="E181" s="43">
        <v>3.3500000000000002E-2</v>
      </c>
      <c r="F181" s="35" t="s">
        <v>53</v>
      </c>
      <c r="G181" s="33">
        <v>0</v>
      </c>
      <c r="H181" s="31">
        <v>6350</v>
      </c>
      <c r="I181" s="33">
        <v>12700</v>
      </c>
      <c r="J181" s="31">
        <v>4350</v>
      </c>
      <c r="K181" s="32">
        <v>8700</v>
      </c>
      <c r="L181" s="33">
        <v>4350</v>
      </c>
    </row>
    <row r="182" spans="1:12" x14ac:dyDescent="0.15">
      <c r="A182" s="26" t="s">
        <v>144</v>
      </c>
      <c r="B182" s="46">
        <v>6.6000000000000003E-2</v>
      </c>
      <c r="C182" s="35" t="s">
        <v>53</v>
      </c>
      <c r="D182" s="33">
        <v>40950</v>
      </c>
      <c r="E182" s="43">
        <v>6.6000000000000003E-2</v>
      </c>
      <c r="F182" s="35" t="s">
        <v>53</v>
      </c>
      <c r="G182" s="33">
        <v>68400</v>
      </c>
      <c r="H182" s="34"/>
      <c r="I182" s="36"/>
      <c r="J182" s="34"/>
      <c r="K182" s="35"/>
      <c r="L182" s="36"/>
    </row>
    <row r="183" spans="1:12" x14ac:dyDescent="0.15">
      <c r="A183" s="26"/>
      <c r="B183" s="46">
        <v>7.5999999999999998E-2</v>
      </c>
      <c r="C183" s="35" t="s">
        <v>53</v>
      </c>
      <c r="D183" s="33">
        <v>99200</v>
      </c>
      <c r="E183" s="43">
        <v>7.5999999999999998E-2</v>
      </c>
      <c r="F183" s="35" t="s">
        <v>53</v>
      </c>
      <c r="G183" s="33">
        <v>165350</v>
      </c>
      <c r="H183" s="34"/>
      <c r="I183" s="36"/>
      <c r="J183" s="34"/>
      <c r="K183" s="35"/>
      <c r="L183" s="36"/>
    </row>
    <row r="184" spans="1:12" x14ac:dyDescent="0.15">
      <c r="A184" s="26"/>
      <c r="B184" s="46">
        <v>8.7499999999999994E-2</v>
      </c>
      <c r="C184" s="35" t="s">
        <v>53</v>
      </c>
      <c r="D184" s="33">
        <v>206950</v>
      </c>
      <c r="E184" s="43">
        <v>8.7499999999999994E-2</v>
      </c>
      <c r="F184" s="35" t="s">
        <v>53</v>
      </c>
      <c r="G184" s="33">
        <v>251950</v>
      </c>
      <c r="H184" s="34"/>
      <c r="I184" s="36"/>
      <c r="J184" s="34"/>
      <c r="K184" s="35"/>
      <c r="L184" s="36"/>
    </row>
    <row r="185" spans="1:12" x14ac:dyDescent="0.15">
      <c r="A185" s="25" t="s">
        <v>145</v>
      </c>
      <c r="B185" s="46">
        <v>0.02</v>
      </c>
      <c r="C185" s="35" t="s">
        <v>53</v>
      </c>
      <c r="D185" s="33">
        <v>0</v>
      </c>
      <c r="E185" s="43">
        <v>0.02</v>
      </c>
      <c r="F185" s="35" t="s">
        <v>53</v>
      </c>
      <c r="G185" s="33">
        <v>0</v>
      </c>
      <c r="H185" s="31">
        <v>4500</v>
      </c>
      <c r="I185" s="33">
        <v>9000</v>
      </c>
      <c r="J185" s="31">
        <v>930</v>
      </c>
      <c r="K185" s="32">
        <v>1860</v>
      </c>
      <c r="L185" s="33">
        <v>930</v>
      </c>
    </row>
    <row r="186" spans="1:12" x14ac:dyDescent="0.15">
      <c r="A186" s="26" t="s">
        <v>125</v>
      </c>
      <c r="B186" s="46">
        <v>0.03</v>
      </c>
      <c r="C186" s="35" t="s">
        <v>53</v>
      </c>
      <c r="D186" s="33">
        <v>3000</v>
      </c>
      <c r="E186" s="43">
        <v>0.03</v>
      </c>
      <c r="F186" s="35" t="s">
        <v>53</v>
      </c>
      <c r="G186" s="33">
        <v>3000</v>
      </c>
      <c r="H186" s="34"/>
      <c r="I186" s="36"/>
      <c r="J186" s="34"/>
      <c r="K186" s="35"/>
      <c r="L186" s="36"/>
    </row>
    <row r="187" spans="1:12" x14ac:dyDescent="0.15">
      <c r="A187" s="26"/>
      <c r="B187" s="46">
        <v>0.05</v>
      </c>
      <c r="C187" s="35" t="s">
        <v>53</v>
      </c>
      <c r="D187" s="33">
        <v>5000</v>
      </c>
      <c r="E187" s="43">
        <v>0.05</v>
      </c>
      <c r="F187" s="35" t="s">
        <v>53</v>
      </c>
      <c r="G187" s="33">
        <v>5000</v>
      </c>
      <c r="H187" s="34"/>
      <c r="I187" s="36"/>
      <c r="J187" s="34"/>
      <c r="K187" s="35"/>
      <c r="L187" s="36"/>
    </row>
    <row r="188" spans="1:12" x14ac:dyDescent="0.15">
      <c r="A188" s="26"/>
      <c r="B188" s="46">
        <v>5.7500000000000002E-2</v>
      </c>
      <c r="C188" s="35" t="s">
        <v>53</v>
      </c>
      <c r="D188" s="33">
        <v>17000</v>
      </c>
      <c r="E188" s="43">
        <v>5.7500000000000002E-2</v>
      </c>
      <c r="F188" s="35" t="s">
        <v>53</v>
      </c>
      <c r="G188" s="33">
        <v>17000</v>
      </c>
      <c r="H188" s="34"/>
      <c r="I188" s="36"/>
      <c r="J188" s="34"/>
      <c r="K188" s="35"/>
      <c r="L188" s="36"/>
    </row>
    <row r="189" spans="1:12" x14ac:dyDescent="0.15">
      <c r="A189" s="25" t="s">
        <v>146</v>
      </c>
      <c r="B189" s="47" t="s">
        <v>147</v>
      </c>
      <c r="C189" s="35" t="s">
        <v>147</v>
      </c>
      <c r="D189" s="33">
        <v>250000</v>
      </c>
      <c r="E189" s="31">
        <v>250000</v>
      </c>
      <c r="F189" s="35" t="s">
        <v>57</v>
      </c>
      <c r="G189" s="36" t="s">
        <v>57</v>
      </c>
      <c r="H189" s="34" t="s">
        <v>57</v>
      </c>
      <c r="I189" s="39"/>
      <c r="J189" s="37"/>
      <c r="K189" s="38"/>
      <c r="L189" s="39"/>
    </row>
    <row r="190" spans="1:12" x14ac:dyDescent="0.15">
      <c r="A190" s="25" t="s">
        <v>148</v>
      </c>
      <c r="B190" s="46">
        <v>0.03</v>
      </c>
      <c r="C190" s="35" t="s">
        <v>53</v>
      </c>
      <c r="D190" s="33">
        <v>0</v>
      </c>
      <c r="E190" s="43">
        <v>0.03</v>
      </c>
      <c r="F190" s="35" t="s">
        <v>53</v>
      </c>
      <c r="G190" s="33">
        <v>0</v>
      </c>
      <c r="H190" s="34" t="s">
        <v>57</v>
      </c>
      <c r="I190" s="36" t="s">
        <v>57</v>
      </c>
      <c r="J190" s="31">
        <v>2000</v>
      </c>
      <c r="K190" s="32">
        <v>4000</v>
      </c>
      <c r="L190" s="33">
        <v>2000</v>
      </c>
    </row>
    <row r="191" spans="1:12" x14ac:dyDescent="0.15">
      <c r="A191" s="26" t="s">
        <v>88</v>
      </c>
      <c r="B191" s="46">
        <v>0.04</v>
      </c>
      <c r="C191" s="35" t="s">
        <v>53</v>
      </c>
      <c r="D191" s="33">
        <v>10000</v>
      </c>
      <c r="E191" s="43">
        <v>0.04</v>
      </c>
      <c r="F191" s="35" t="s">
        <v>53</v>
      </c>
      <c r="G191" s="33">
        <v>10000</v>
      </c>
      <c r="H191" s="34"/>
      <c r="I191" s="36"/>
      <c r="J191" s="34"/>
      <c r="K191" s="35"/>
      <c r="L191" s="36"/>
    </row>
    <row r="192" spans="1:12" x14ac:dyDescent="0.15">
      <c r="A192" s="26"/>
      <c r="B192" s="46">
        <v>4.4999999999999998E-2</v>
      </c>
      <c r="C192" s="35" t="s">
        <v>53</v>
      </c>
      <c r="D192" s="33">
        <v>25000</v>
      </c>
      <c r="E192" s="43">
        <v>4.4999999999999998E-2</v>
      </c>
      <c r="F192" s="35" t="s">
        <v>53</v>
      </c>
      <c r="G192" s="33">
        <v>25000</v>
      </c>
      <c r="H192" s="34"/>
      <c r="I192" s="36"/>
      <c r="J192" s="34"/>
      <c r="K192" s="35"/>
      <c r="L192" s="36"/>
    </row>
    <row r="193" spans="1:12" x14ac:dyDescent="0.15">
      <c r="A193" s="26"/>
      <c r="B193" s="46">
        <v>0.06</v>
      </c>
      <c r="C193" s="35" t="s">
        <v>53</v>
      </c>
      <c r="D193" s="33">
        <v>40000</v>
      </c>
      <c r="E193" s="43">
        <v>0.06</v>
      </c>
      <c r="F193" s="35" t="s">
        <v>53</v>
      </c>
      <c r="G193" s="33">
        <v>40000</v>
      </c>
      <c r="H193" s="34"/>
      <c r="I193" s="36"/>
      <c r="J193" s="34"/>
      <c r="K193" s="35"/>
      <c r="L193" s="36"/>
    </row>
    <row r="194" spans="1:12" x14ac:dyDescent="0.15">
      <c r="A194" s="26"/>
      <c r="B194" s="46">
        <v>6.5000000000000002E-2</v>
      </c>
      <c r="C194" s="35" t="s">
        <v>53</v>
      </c>
      <c r="D194" s="33">
        <v>60000</v>
      </c>
      <c r="E194" s="43">
        <v>6.5000000000000002E-2</v>
      </c>
      <c r="F194" s="35" t="s">
        <v>53</v>
      </c>
      <c r="G194" s="33">
        <v>60000</v>
      </c>
      <c r="H194" s="34"/>
      <c r="I194" s="36"/>
      <c r="J194" s="34"/>
      <c r="K194" s="35"/>
      <c r="L194" s="36"/>
    </row>
    <row r="195" spans="1:12" x14ac:dyDescent="0.15">
      <c r="A195" s="25" t="s">
        <v>149</v>
      </c>
      <c r="B195" s="46">
        <v>3.5400000000000001E-2</v>
      </c>
      <c r="C195" s="35" t="s">
        <v>53</v>
      </c>
      <c r="D195" s="33">
        <v>0</v>
      </c>
      <c r="E195" s="43">
        <v>3.5400000000000001E-2</v>
      </c>
      <c r="F195" s="35" t="s">
        <v>53</v>
      </c>
      <c r="G195" s="33">
        <v>0</v>
      </c>
      <c r="H195" s="31">
        <v>11790</v>
      </c>
      <c r="I195" s="33">
        <v>21820</v>
      </c>
      <c r="J195" s="31">
        <v>700</v>
      </c>
      <c r="K195" s="32">
        <v>1400</v>
      </c>
      <c r="L195" s="33">
        <v>700</v>
      </c>
    </row>
    <row r="196" spans="1:12" x14ac:dyDescent="0.15">
      <c r="A196" s="26" t="s">
        <v>150</v>
      </c>
      <c r="B196" s="46">
        <v>4.65E-2</v>
      </c>
      <c r="C196" s="35" t="s">
        <v>53</v>
      </c>
      <c r="D196" s="33">
        <v>12760</v>
      </c>
      <c r="E196" s="43">
        <v>4.65E-2</v>
      </c>
      <c r="F196" s="35" t="s">
        <v>53</v>
      </c>
      <c r="G196" s="33">
        <v>17010</v>
      </c>
      <c r="H196" s="34"/>
      <c r="I196" s="36"/>
      <c r="J196" s="34"/>
      <c r="K196" s="35"/>
      <c r="L196" s="36"/>
    </row>
    <row r="197" spans="1:12" x14ac:dyDescent="0.15">
      <c r="A197" s="26"/>
      <c r="B197" s="46">
        <v>5.2999999999999999E-2</v>
      </c>
      <c r="C197" s="35" t="s">
        <v>53</v>
      </c>
      <c r="D197" s="33">
        <v>25520</v>
      </c>
      <c r="E197" s="43">
        <v>5.2999999999999999E-2</v>
      </c>
      <c r="F197" s="35" t="s">
        <v>53</v>
      </c>
      <c r="G197" s="33">
        <v>34030</v>
      </c>
      <c r="H197" s="34"/>
      <c r="I197" s="36"/>
      <c r="J197" s="34"/>
      <c r="K197" s="35"/>
      <c r="L197" s="36"/>
    </row>
    <row r="198" spans="1:12" x14ac:dyDescent="0.15">
      <c r="A198" s="26"/>
      <c r="B198" s="46">
        <v>7.6499999999999999E-2</v>
      </c>
      <c r="C198" s="35" t="s">
        <v>53</v>
      </c>
      <c r="D198" s="33">
        <v>280950</v>
      </c>
      <c r="E198" s="43">
        <v>7.6499999999999999E-2</v>
      </c>
      <c r="F198" s="35" t="s">
        <v>53</v>
      </c>
      <c r="G198" s="33">
        <v>374600</v>
      </c>
      <c r="H198" s="34"/>
      <c r="I198" s="36"/>
      <c r="J198" s="34"/>
      <c r="K198" s="35"/>
      <c r="L198" s="36"/>
    </row>
    <row r="199" spans="1:12" x14ac:dyDescent="0.15">
      <c r="A199" s="25" t="s">
        <v>151</v>
      </c>
      <c r="B199" s="47" t="s">
        <v>56</v>
      </c>
      <c r="C199" s="35" t="s">
        <v>56</v>
      </c>
      <c r="D199" s="36" t="s">
        <v>57</v>
      </c>
      <c r="E199" s="34" t="s">
        <v>57</v>
      </c>
      <c r="F199" s="35" t="s">
        <v>57</v>
      </c>
      <c r="G199" s="36" t="s">
        <v>57</v>
      </c>
      <c r="H199" s="34" t="s">
        <v>57</v>
      </c>
      <c r="I199" s="39"/>
      <c r="J199" s="37"/>
      <c r="K199" s="38"/>
      <c r="L199" s="39"/>
    </row>
    <row r="200" spans="1:12" x14ac:dyDescent="0.15">
      <c r="A200" s="25" t="s">
        <v>152</v>
      </c>
      <c r="B200" s="46">
        <v>0.04</v>
      </c>
      <c r="C200" s="35" t="s">
        <v>53</v>
      </c>
      <c r="D200" s="33">
        <v>0</v>
      </c>
      <c r="E200" s="43">
        <v>0.04</v>
      </c>
      <c r="F200" s="35" t="s">
        <v>53</v>
      </c>
      <c r="G200" s="33">
        <v>0</v>
      </c>
      <c r="H200" s="31">
        <v>12950</v>
      </c>
      <c r="I200" s="33">
        <v>25900</v>
      </c>
      <c r="J200" s="34" t="s">
        <v>57</v>
      </c>
      <c r="K200" s="35" t="s">
        <v>57</v>
      </c>
      <c r="L200" s="36" t="s">
        <v>57</v>
      </c>
    </row>
    <row r="201" spans="1:12" x14ac:dyDescent="0.15">
      <c r="A201" s="26" t="s">
        <v>153</v>
      </c>
      <c r="B201" s="46">
        <v>0.06</v>
      </c>
      <c r="C201" s="35" t="s">
        <v>53</v>
      </c>
      <c r="D201" s="33">
        <v>10000</v>
      </c>
      <c r="E201" s="43">
        <v>0.06</v>
      </c>
      <c r="F201" s="35" t="s">
        <v>53</v>
      </c>
      <c r="G201" s="33">
        <v>10000</v>
      </c>
      <c r="H201" s="34"/>
      <c r="I201" s="36"/>
      <c r="J201" s="34"/>
      <c r="K201" s="35"/>
      <c r="L201" s="36"/>
    </row>
    <row r="202" spans="1:12" x14ac:dyDescent="0.15">
      <c r="A202" s="26"/>
      <c r="B202" s="46">
        <v>6.5000000000000002E-2</v>
      </c>
      <c r="C202" s="35" t="s">
        <v>53</v>
      </c>
      <c r="D202" s="33">
        <v>40000</v>
      </c>
      <c r="E202" s="43">
        <v>6.5000000000000002E-2</v>
      </c>
      <c r="F202" s="35" t="s">
        <v>53</v>
      </c>
      <c r="G202" s="33">
        <v>40000</v>
      </c>
      <c r="H202" s="34"/>
      <c r="I202" s="36"/>
      <c r="J202" s="34"/>
      <c r="K202" s="35"/>
      <c r="L202" s="36"/>
    </row>
    <row r="203" spans="1:12" x14ac:dyDescent="0.15">
      <c r="A203" s="26"/>
      <c r="B203" s="46">
        <v>8.5000000000000006E-2</v>
      </c>
      <c r="C203" s="35" t="s">
        <v>53</v>
      </c>
      <c r="D203" s="33">
        <v>60000</v>
      </c>
      <c r="E203" s="43">
        <v>8.5000000000000006E-2</v>
      </c>
      <c r="F203" s="35" t="s">
        <v>53</v>
      </c>
      <c r="G203" s="33">
        <v>60000</v>
      </c>
      <c r="H203" s="34"/>
      <c r="I203" s="36"/>
      <c r="J203" s="34"/>
      <c r="K203" s="35"/>
      <c r="L203" s="36"/>
    </row>
    <row r="204" spans="1:12" x14ac:dyDescent="0.15">
      <c r="A204" s="26"/>
      <c r="B204" s="46">
        <v>9.2499999999999999E-2</v>
      </c>
      <c r="C204" s="35" t="s">
        <v>53</v>
      </c>
      <c r="D204" s="33">
        <v>250000</v>
      </c>
      <c r="E204" s="43">
        <v>9.2499999999999999E-2</v>
      </c>
      <c r="F204" s="35" t="s">
        <v>53</v>
      </c>
      <c r="G204" s="33">
        <v>250000</v>
      </c>
      <c r="H204" s="34"/>
      <c r="I204" s="36"/>
      <c r="J204" s="34"/>
      <c r="K204" s="35"/>
      <c r="L204" s="36"/>
    </row>
    <row r="205" spans="1:12" x14ac:dyDescent="0.15">
      <c r="A205" s="26"/>
      <c r="B205" s="46">
        <v>9.7500000000000003E-2</v>
      </c>
      <c r="C205" s="35" t="s">
        <v>53</v>
      </c>
      <c r="D205" s="33">
        <v>500000</v>
      </c>
      <c r="E205" s="43">
        <v>9.7500000000000003E-2</v>
      </c>
      <c r="F205" s="35" t="s">
        <v>53</v>
      </c>
      <c r="G205" s="33">
        <v>500000</v>
      </c>
      <c r="H205" s="34"/>
      <c r="I205" s="36"/>
      <c r="J205" s="34"/>
      <c r="K205" s="35"/>
      <c r="L205" s="36"/>
    </row>
    <row r="206" spans="1:12" ht="14" thickBot="1" x14ac:dyDescent="0.2">
      <c r="A206" s="26"/>
      <c r="B206" s="48">
        <v>0.1075</v>
      </c>
      <c r="C206" s="41" t="s">
        <v>53</v>
      </c>
      <c r="D206" s="45">
        <v>1000000</v>
      </c>
      <c r="E206" s="44">
        <v>0.1075</v>
      </c>
      <c r="F206" s="41" t="s">
        <v>53</v>
      </c>
      <c r="G206" s="45">
        <v>1000000</v>
      </c>
      <c r="H206" s="40"/>
      <c r="I206" s="42"/>
      <c r="J206" s="40"/>
      <c r="K206" s="41"/>
      <c r="L206" s="42"/>
    </row>
    <row r="207" spans="1:12" x14ac:dyDescent="0.15">
      <c r="A207" s="24" t="s">
        <v>154</v>
      </c>
      <c r="C207" s="10"/>
      <c r="D207" s="10"/>
      <c r="E207" s="10"/>
      <c r="F207" s="10"/>
      <c r="G207" s="10"/>
      <c r="H207" s="10"/>
      <c r="I207" s="10"/>
      <c r="J207" s="10"/>
      <c r="K207" s="10"/>
    </row>
    <row r="208" spans="1:12" x14ac:dyDescent="0.15">
      <c r="A208" s="10"/>
      <c r="C208" s="10"/>
      <c r="D208" s="10"/>
      <c r="E208" s="10"/>
      <c r="F208" s="10"/>
      <c r="G208" s="10"/>
      <c r="H208" s="10"/>
      <c r="I208" s="10"/>
      <c r="J208" s="10"/>
      <c r="K208" s="10"/>
    </row>
    <row r="209" spans="1:11" x14ac:dyDescent="0.15">
      <c r="A209" s="27" t="s">
        <v>155</v>
      </c>
      <c r="C209" s="10"/>
      <c r="D209" s="10"/>
      <c r="E209" s="10"/>
      <c r="F209" s="10"/>
      <c r="G209" s="10"/>
      <c r="H209" s="10"/>
      <c r="I209" s="10"/>
      <c r="J209" s="10"/>
      <c r="K209" s="10"/>
    </row>
    <row r="210" spans="1:11" x14ac:dyDescent="0.15">
      <c r="A210" s="10"/>
      <c r="C210" s="10"/>
      <c r="D210" s="10"/>
      <c r="E210" s="10"/>
      <c r="F210" s="10"/>
      <c r="G210" s="10"/>
      <c r="H210" s="10"/>
      <c r="I210" s="10"/>
      <c r="J210" s="10"/>
      <c r="K210" s="10"/>
    </row>
    <row r="211" spans="1:11" x14ac:dyDescent="0.15">
      <c r="A211" s="27" t="s">
        <v>156</v>
      </c>
      <c r="C211" s="10"/>
      <c r="D211" s="10"/>
      <c r="E211" s="10"/>
      <c r="F211" s="10"/>
      <c r="G211" s="10"/>
      <c r="H211" s="10"/>
      <c r="I211" s="10"/>
      <c r="J211" s="10"/>
      <c r="K211" s="10"/>
    </row>
    <row r="212" spans="1:11" x14ac:dyDescent="0.15">
      <c r="A212" s="10"/>
      <c r="C212" s="10"/>
      <c r="D212" s="10"/>
      <c r="E212" s="10"/>
      <c r="F212" s="10"/>
      <c r="G212" s="10"/>
      <c r="H212" s="10"/>
      <c r="I212" s="10"/>
      <c r="J212" s="10"/>
      <c r="K212" s="10"/>
    </row>
    <row r="213" spans="1:11" x14ac:dyDescent="0.15">
      <c r="A213" s="24" t="s">
        <v>157</v>
      </c>
      <c r="C213" s="10"/>
      <c r="D213" s="10"/>
      <c r="E213" s="10"/>
      <c r="F213" s="10"/>
      <c r="G213" s="10"/>
      <c r="H213" s="10"/>
      <c r="I213" s="10"/>
      <c r="J213" s="10"/>
      <c r="K213" s="10"/>
    </row>
    <row r="214" spans="1:11" x14ac:dyDescent="0.15">
      <c r="A214" s="10"/>
      <c r="C214" s="10"/>
      <c r="D214" s="10"/>
      <c r="E214" s="10"/>
      <c r="F214" s="10"/>
      <c r="G214" s="10"/>
      <c r="H214" s="10"/>
      <c r="I214" s="10"/>
      <c r="J214" s="10"/>
      <c r="K214" s="10"/>
    </row>
    <row r="215" spans="1:11" x14ac:dyDescent="0.15">
      <c r="A215" s="27" t="s">
        <v>158</v>
      </c>
      <c r="C215" s="10"/>
      <c r="D215" s="10"/>
      <c r="E215" s="10"/>
      <c r="F215" s="10"/>
      <c r="G215" s="10"/>
      <c r="H215" s="10"/>
      <c r="I215" s="10"/>
      <c r="J215" s="10"/>
      <c r="K215" s="10"/>
    </row>
    <row r="216" spans="1:11" x14ac:dyDescent="0.15">
      <c r="A216" s="10"/>
      <c r="C216" s="10"/>
      <c r="D216" s="10"/>
      <c r="E216" s="10"/>
      <c r="F216" s="10"/>
      <c r="G216" s="10"/>
      <c r="H216" s="10"/>
      <c r="I216" s="10"/>
      <c r="J216" s="10"/>
      <c r="K216" s="10"/>
    </row>
    <row r="217" spans="1:11" x14ac:dyDescent="0.15">
      <c r="A217" s="24" t="s">
        <v>159</v>
      </c>
      <c r="C217" s="10"/>
      <c r="D217" s="10"/>
      <c r="E217" s="10"/>
      <c r="F217" s="10"/>
      <c r="G217" s="10"/>
      <c r="H217" s="10"/>
      <c r="I217" s="10"/>
      <c r="J217" s="10"/>
      <c r="K217" s="10"/>
    </row>
    <row r="218" spans="1:11" x14ac:dyDescent="0.15">
      <c r="A218" s="10"/>
      <c r="C218" s="10"/>
      <c r="D218" s="10"/>
      <c r="E218" s="10"/>
      <c r="F218" s="10"/>
      <c r="G218" s="10"/>
      <c r="H218" s="10"/>
      <c r="I218" s="10"/>
      <c r="J218" s="10"/>
      <c r="K218" s="10"/>
    </row>
    <row r="219" spans="1:11" x14ac:dyDescent="0.15">
      <c r="A219" s="27" t="s">
        <v>160</v>
      </c>
      <c r="C219" s="10"/>
      <c r="D219" s="10"/>
      <c r="E219" s="10"/>
      <c r="F219" s="10"/>
      <c r="G219" s="10"/>
      <c r="H219" s="10"/>
      <c r="I219" s="10"/>
      <c r="J219" s="10"/>
      <c r="K219" s="10"/>
    </row>
    <row r="220" spans="1:11" x14ac:dyDescent="0.15">
      <c r="A220" s="10"/>
      <c r="C220" s="10"/>
      <c r="D220" s="10"/>
      <c r="E220" s="10"/>
      <c r="F220" s="10"/>
      <c r="G220" s="10"/>
      <c r="H220" s="10"/>
      <c r="I220" s="10"/>
      <c r="J220" s="10"/>
      <c r="K220" s="10"/>
    </row>
    <row r="221" spans="1:11" x14ac:dyDescent="0.15">
      <c r="A221" s="27" t="s">
        <v>161</v>
      </c>
      <c r="C221" s="10"/>
      <c r="D221" s="10"/>
      <c r="E221" s="10"/>
      <c r="F221" s="10"/>
      <c r="G221" s="10"/>
      <c r="H221" s="10"/>
      <c r="I221" s="10"/>
      <c r="J221" s="10"/>
      <c r="K221" s="10"/>
    </row>
    <row r="222" spans="1:11" x14ac:dyDescent="0.15">
      <c r="A222" s="10"/>
      <c r="C222" s="10"/>
      <c r="D222" s="10"/>
      <c r="E222" s="10"/>
      <c r="F222" s="10"/>
      <c r="G222" s="10"/>
      <c r="H222" s="10"/>
      <c r="I222" s="10"/>
      <c r="J222" s="10"/>
      <c r="K222" s="10"/>
    </row>
    <row r="223" spans="1:11" x14ac:dyDescent="0.15">
      <c r="A223" s="27" t="s">
        <v>162</v>
      </c>
      <c r="C223" s="10"/>
      <c r="D223" s="10"/>
      <c r="E223" s="10"/>
      <c r="F223" s="10"/>
      <c r="G223" s="10"/>
      <c r="H223" s="10"/>
      <c r="I223" s="10"/>
      <c r="J223" s="10"/>
      <c r="K223" s="10"/>
    </row>
    <row r="224" spans="1:11" x14ac:dyDescent="0.15">
      <c r="A224" s="10"/>
      <c r="C224" s="10"/>
      <c r="D224" s="10"/>
      <c r="E224" s="10"/>
      <c r="F224" s="10"/>
      <c r="G224" s="10"/>
      <c r="H224" s="10"/>
      <c r="I224" s="10"/>
      <c r="J224" s="10"/>
      <c r="K224" s="10"/>
    </row>
    <row r="225" spans="1:11" x14ac:dyDescent="0.15">
      <c r="A225" s="27" t="s">
        <v>163</v>
      </c>
      <c r="C225" s="10"/>
      <c r="D225" s="10"/>
      <c r="E225" s="10"/>
      <c r="F225" s="10"/>
      <c r="G225" s="10"/>
      <c r="H225" s="10"/>
      <c r="I225" s="10"/>
      <c r="J225" s="10"/>
      <c r="K225" s="10"/>
    </row>
    <row r="226" spans="1:11" x14ac:dyDescent="0.15">
      <c r="A226" s="10"/>
      <c r="C226" s="10"/>
      <c r="D226" s="10"/>
      <c r="E226" s="10"/>
      <c r="F226" s="10"/>
      <c r="G226" s="10"/>
      <c r="H226" s="10"/>
      <c r="I226" s="10"/>
      <c r="J226" s="10"/>
      <c r="K226" s="10"/>
    </row>
    <row r="227" spans="1:11" x14ac:dyDescent="0.15">
      <c r="A227" s="27" t="s">
        <v>164</v>
      </c>
      <c r="C227" s="10"/>
      <c r="D227" s="10"/>
      <c r="E227" s="10"/>
      <c r="F227" s="10"/>
      <c r="G227" s="10"/>
      <c r="H227" s="10"/>
      <c r="I227" s="10"/>
      <c r="J227" s="10"/>
      <c r="K227" s="10"/>
    </row>
    <row r="228" spans="1:11" x14ac:dyDescent="0.15">
      <c r="A228" s="10"/>
      <c r="C228" s="10"/>
      <c r="D228" s="10"/>
      <c r="E228" s="10"/>
      <c r="F228" s="10"/>
      <c r="G228" s="10"/>
      <c r="H228" s="10"/>
      <c r="I228" s="10"/>
      <c r="J228" s="10"/>
      <c r="K228" s="10"/>
    </row>
    <row r="229" spans="1:11" x14ac:dyDescent="0.15">
      <c r="A229" s="27" t="s">
        <v>165</v>
      </c>
      <c r="C229" s="10"/>
      <c r="D229" s="10"/>
      <c r="E229" s="10"/>
      <c r="F229" s="10"/>
      <c r="G229" s="10"/>
      <c r="H229" s="10"/>
      <c r="I229" s="10"/>
      <c r="J229" s="10"/>
      <c r="K229" s="10"/>
    </row>
    <row r="230" spans="1:11" x14ac:dyDescent="0.15">
      <c r="A230" s="10"/>
      <c r="C230" s="10"/>
      <c r="D230" s="10"/>
      <c r="E230" s="10"/>
      <c r="F230" s="10"/>
      <c r="G230" s="10"/>
      <c r="H230" s="10"/>
      <c r="I230" s="10"/>
      <c r="J230" s="10"/>
      <c r="K230" s="10"/>
    </row>
    <row r="231" spans="1:11" x14ac:dyDescent="0.15">
      <c r="A231" s="27" t="s">
        <v>166</v>
      </c>
      <c r="C231" s="10"/>
      <c r="D231" s="10"/>
      <c r="E231" s="10"/>
      <c r="F231" s="10"/>
      <c r="G231" s="10"/>
      <c r="H231" s="10"/>
      <c r="I231" s="10"/>
      <c r="J231" s="10"/>
      <c r="K231" s="10"/>
    </row>
    <row r="232" spans="1:11" x14ac:dyDescent="0.15">
      <c r="A232" s="10"/>
      <c r="C232" s="10"/>
      <c r="D232" s="10"/>
      <c r="E232" s="10"/>
      <c r="F232" s="10"/>
      <c r="G232" s="10"/>
      <c r="H232" s="10"/>
      <c r="I232" s="10"/>
      <c r="J232" s="10"/>
      <c r="K232" s="10"/>
    </row>
    <row r="233" spans="1:11" x14ac:dyDescent="0.15">
      <c r="A233" s="27" t="s">
        <v>167</v>
      </c>
      <c r="C233" s="10"/>
      <c r="D233" s="10"/>
      <c r="E233" s="10"/>
      <c r="F233" s="10"/>
      <c r="G233" s="10"/>
      <c r="H233" s="10"/>
      <c r="I233" s="10"/>
      <c r="J233" s="10"/>
      <c r="K233" s="10"/>
    </row>
    <row r="234" spans="1:11" x14ac:dyDescent="0.15">
      <c r="A234" s="10"/>
      <c r="C234" s="10"/>
      <c r="D234" s="10"/>
      <c r="E234" s="10"/>
      <c r="F234" s="10"/>
      <c r="G234" s="10"/>
      <c r="H234" s="10"/>
      <c r="I234" s="10"/>
      <c r="J234" s="10"/>
      <c r="K234" s="10"/>
    </row>
    <row r="235" spans="1:11" x14ac:dyDescent="0.15">
      <c r="A235" s="27" t="s">
        <v>168</v>
      </c>
      <c r="C235" s="10"/>
      <c r="D235" s="10"/>
      <c r="E235" s="10"/>
      <c r="F235" s="10"/>
      <c r="G235" s="10"/>
      <c r="H235" s="10"/>
      <c r="I235" s="10"/>
      <c r="J235" s="10"/>
      <c r="K235" s="10"/>
    </row>
    <row r="236" spans="1:11" x14ac:dyDescent="0.15">
      <c r="A236" s="10"/>
      <c r="C236" s="10"/>
      <c r="D236" s="10"/>
      <c r="E236" s="10"/>
      <c r="F236" s="10"/>
      <c r="G236" s="10"/>
      <c r="H236" s="10"/>
      <c r="I236" s="10"/>
      <c r="J236" s="10"/>
      <c r="K236" s="10"/>
    </row>
    <row r="237" spans="1:11" x14ac:dyDescent="0.15">
      <c r="A237" s="27" t="s">
        <v>169</v>
      </c>
      <c r="C237" s="10"/>
      <c r="D237" s="10"/>
      <c r="E237" s="10"/>
      <c r="F237" s="10"/>
      <c r="G237" s="10"/>
      <c r="H237" s="10"/>
      <c r="I237" s="10"/>
      <c r="J237" s="10"/>
      <c r="K237" s="10"/>
    </row>
    <row r="238" spans="1:11" x14ac:dyDescent="0.15">
      <c r="A238" s="10"/>
      <c r="C238" s="10"/>
      <c r="D238" s="10"/>
      <c r="E238" s="10"/>
      <c r="F238" s="10"/>
      <c r="G238" s="10"/>
      <c r="H238" s="10"/>
      <c r="I238" s="10"/>
      <c r="J238" s="10"/>
      <c r="K238" s="10"/>
    </row>
    <row r="239" spans="1:11" x14ac:dyDescent="0.15">
      <c r="A239" s="27" t="s">
        <v>170</v>
      </c>
      <c r="C239" s="10"/>
      <c r="D239" s="10"/>
      <c r="E239" s="10"/>
      <c r="F239" s="10"/>
      <c r="G239" s="10"/>
      <c r="H239" s="10"/>
      <c r="I239" s="10"/>
      <c r="J239" s="10"/>
      <c r="K239" s="10"/>
    </row>
    <row r="240" spans="1:11" x14ac:dyDescent="0.15">
      <c r="A240" s="10"/>
      <c r="C240" s="10"/>
      <c r="D240" s="10"/>
      <c r="E240" s="10"/>
      <c r="F240" s="10"/>
      <c r="G240" s="10"/>
      <c r="H240" s="10"/>
      <c r="I240" s="10"/>
      <c r="J240" s="10"/>
      <c r="K240" s="10"/>
    </row>
    <row r="241" spans="1:11" x14ac:dyDescent="0.15">
      <c r="A241" s="27" t="s">
        <v>171</v>
      </c>
      <c r="C241" s="10"/>
      <c r="D241" s="10"/>
      <c r="E241" s="10"/>
      <c r="F241" s="10"/>
      <c r="G241" s="10"/>
      <c r="H241" s="10"/>
      <c r="I241" s="10"/>
      <c r="J241" s="10"/>
      <c r="K241" s="10"/>
    </row>
    <row r="242" spans="1:11" x14ac:dyDescent="0.15">
      <c r="A242" s="10"/>
      <c r="C242" s="10"/>
      <c r="D242" s="10"/>
      <c r="E242" s="10"/>
      <c r="F242" s="10"/>
      <c r="G242" s="10"/>
      <c r="H242" s="10"/>
      <c r="I242" s="10"/>
      <c r="J242" s="10"/>
      <c r="K242" s="10"/>
    </row>
    <row r="243" spans="1:11" x14ac:dyDescent="0.15">
      <c r="A243" s="27" t="s">
        <v>172</v>
      </c>
      <c r="C243" s="10"/>
      <c r="D243" s="10"/>
      <c r="E243" s="10"/>
      <c r="F243" s="10"/>
      <c r="G243" s="10"/>
      <c r="H243" s="10"/>
      <c r="I243" s="10"/>
      <c r="J243" s="10"/>
      <c r="K243" s="10"/>
    </row>
    <row r="244" spans="1:11" x14ac:dyDescent="0.15">
      <c r="A244" s="10"/>
      <c r="C244" s="10"/>
      <c r="D244" s="10"/>
      <c r="E244" s="10"/>
      <c r="F244" s="10"/>
      <c r="G244" s="10"/>
      <c r="H244" s="10"/>
      <c r="I244" s="10"/>
      <c r="J244" s="10"/>
      <c r="K244" s="10"/>
    </row>
    <row r="245" spans="1:11" x14ac:dyDescent="0.15">
      <c r="A245" s="27" t="s">
        <v>173</v>
      </c>
      <c r="C245" s="10"/>
      <c r="D245" s="10"/>
      <c r="E245" s="10"/>
      <c r="F245" s="10"/>
      <c r="G245" s="10"/>
      <c r="H245" s="10"/>
      <c r="I245" s="10"/>
      <c r="J245" s="10"/>
      <c r="K245" s="10"/>
    </row>
    <row r="246" spans="1:11" x14ac:dyDescent="0.15">
      <c r="A246" s="10"/>
      <c r="C246" s="10"/>
      <c r="D246" s="10"/>
      <c r="E246" s="10"/>
      <c r="F246" s="10"/>
      <c r="G246" s="10"/>
      <c r="H246" s="10"/>
      <c r="I246" s="10"/>
      <c r="J246" s="10"/>
      <c r="K246" s="10"/>
    </row>
    <row r="247" spans="1:11" x14ac:dyDescent="0.15">
      <c r="A247" s="27" t="s">
        <v>174</v>
      </c>
      <c r="C247" s="10"/>
      <c r="D247" s="10"/>
      <c r="E247" s="10"/>
      <c r="F247" s="10"/>
      <c r="G247" s="10"/>
      <c r="H247" s="10"/>
      <c r="I247" s="10"/>
      <c r="J247" s="10"/>
      <c r="K247" s="10"/>
    </row>
    <row r="248" spans="1:11" x14ac:dyDescent="0.15">
      <c r="A248" s="10"/>
      <c r="C248" s="10"/>
      <c r="D248" s="10"/>
      <c r="E248" s="10"/>
      <c r="F248" s="10"/>
      <c r="G248" s="10"/>
      <c r="H248" s="10"/>
      <c r="I248" s="10"/>
      <c r="J248" s="10"/>
      <c r="K248" s="10"/>
    </row>
    <row r="249" spans="1:11" x14ac:dyDescent="0.15">
      <c r="A249" s="27" t="s">
        <v>175</v>
      </c>
      <c r="C249" s="10"/>
      <c r="D249" s="10"/>
      <c r="E249" s="10"/>
      <c r="F249" s="10"/>
      <c r="G249" s="10"/>
      <c r="H249" s="10"/>
      <c r="I249" s="10"/>
      <c r="J249" s="10"/>
      <c r="K249" s="10"/>
    </row>
    <row r="250" spans="1:11" x14ac:dyDescent="0.15">
      <c r="A250" s="10"/>
      <c r="C250" s="10"/>
      <c r="D250" s="10"/>
      <c r="E250" s="10"/>
      <c r="F250" s="10"/>
      <c r="G250" s="10"/>
      <c r="H250" s="10"/>
      <c r="I250" s="10"/>
      <c r="J250" s="10"/>
      <c r="K250" s="10"/>
    </row>
    <row r="251" spans="1:11" x14ac:dyDescent="0.15">
      <c r="A251" s="27" t="s">
        <v>176</v>
      </c>
      <c r="C251" s="10"/>
      <c r="D251" s="10"/>
      <c r="E251" s="10"/>
      <c r="F251" s="10"/>
      <c r="G251" s="10"/>
      <c r="H251" s="10"/>
      <c r="I251" s="10"/>
      <c r="J251" s="10"/>
      <c r="K251" s="10"/>
    </row>
    <row r="252" spans="1:11" x14ac:dyDescent="0.15">
      <c r="A252" s="10"/>
      <c r="C252" s="10"/>
      <c r="D252" s="10"/>
      <c r="E252" s="10"/>
      <c r="F252" s="10"/>
      <c r="G252" s="10"/>
      <c r="H252" s="10"/>
      <c r="I252" s="10"/>
      <c r="J252" s="10"/>
      <c r="K252" s="10"/>
    </row>
    <row r="253" spans="1:11" x14ac:dyDescent="0.15">
      <c r="A253" s="27" t="s">
        <v>177</v>
      </c>
      <c r="C253" s="10"/>
      <c r="D253" s="10"/>
      <c r="E253" s="10"/>
      <c r="F253" s="10"/>
      <c r="G253" s="10"/>
      <c r="H253" s="10"/>
      <c r="I253" s="10"/>
      <c r="J253" s="10"/>
      <c r="K253" s="10"/>
    </row>
    <row r="254" spans="1:11" x14ac:dyDescent="0.15">
      <c r="A254" s="10"/>
      <c r="C254" s="10"/>
      <c r="D254" s="10"/>
      <c r="E254" s="10"/>
      <c r="F254" s="10"/>
      <c r="G254" s="10"/>
      <c r="H254" s="10"/>
      <c r="I254" s="10"/>
      <c r="J254" s="10"/>
      <c r="K254" s="10"/>
    </row>
    <row r="255" spans="1:11" x14ac:dyDescent="0.15">
      <c r="A255" s="27" t="s">
        <v>178</v>
      </c>
      <c r="C255" s="10"/>
      <c r="D255" s="10"/>
      <c r="E255" s="10"/>
      <c r="F255" s="10"/>
      <c r="G255" s="10"/>
      <c r="H255" s="10"/>
      <c r="I255" s="10"/>
      <c r="J255" s="10"/>
      <c r="K255" s="10"/>
    </row>
    <row r="256" spans="1:11" x14ac:dyDescent="0.15">
      <c r="A256" s="10"/>
      <c r="C256" s="10"/>
      <c r="D256" s="10"/>
      <c r="E256" s="10"/>
      <c r="F256" s="10"/>
      <c r="G256" s="10"/>
      <c r="H256" s="10"/>
      <c r="I256" s="10"/>
      <c r="J256" s="10"/>
      <c r="K256" s="10"/>
    </row>
    <row r="257" spans="1:11" x14ac:dyDescent="0.15">
      <c r="A257" s="27" t="s">
        <v>179</v>
      </c>
      <c r="C257" s="10"/>
      <c r="D257" s="10"/>
      <c r="E257" s="10"/>
      <c r="F257" s="10"/>
      <c r="G257" s="10"/>
      <c r="H257" s="10"/>
      <c r="I257" s="10"/>
      <c r="J257" s="10"/>
      <c r="K257" s="10"/>
    </row>
    <row r="258" spans="1:11" x14ac:dyDescent="0.15">
      <c r="A258" s="10"/>
      <c r="C258" s="10"/>
      <c r="D258" s="10"/>
      <c r="E258" s="10"/>
      <c r="F258" s="10"/>
      <c r="G258" s="10"/>
      <c r="H258" s="10"/>
      <c r="I258" s="10"/>
      <c r="J258" s="10"/>
      <c r="K258" s="10"/>
    </row>
    <row r="259" spans="1:11" x14ac:dyDescent="0.15">
      <c r="A259" s="27" t="s">
        <v>180</v>
      </c>
      <c r="C259" s="10"/>
      <c r="D259" s="10"/>
      <c r="E259" s="10"/>
      <c r="F259" s="10"/>
      <c r="G259" s="10"/>
      <c r="H259" s="10"/>
      <c r="I259" s="10"/>
      <c r="J259" s="10"/>
      <c r="K259" s="10"/>
    </row>
    <row r="260" spans="1:11" x14ac:dyDescent="0.15">
      <c r="A260" s="10"/>
      <c r="C260" s="10"/>
      <c r="D260" s="10"/>
      <c r="E260" s="10"/>
      <c r="F260" s="10"/>
      <c r="G260" s="10"/>
      <c r="H260" s="10"/>
      <c r="I260" s="10"/>
      <c r="J260" s="10"/>
      <c r="K260" s="10"/>
    </row>
    <row r="261" spans="1:11" x14ac:dyDescent="0.15">
      <c r="A261" s="27" t="s">
        <v>181</v>
      </c>
      <c r="C261" s="10"/>
      <c r="D261" s="10"/>
      <c r="E261" s="10"/>
      <c r="F261" s="10"/>
      <c r="G261" s="10"/>
      <c r="H261" s="10"/>
      <c r="I261" s="10"/>
      <c r="J261" s="10"/>
      <c r="K261" s="10"/>
    </row>
    <row r="262" spans="1:11" x14ac:dyDescent="0.15">
      <c r="A262" s="10"/>
      <c r="C262" s="10"/>
      <c r="D262" s="10"/>
      <c r="E262" s="10"/>
      <c r="F262" s="10"/>
      <c r="G262" s="10"/>
      <c r="H262" s="10"/>
      <c r="I262" s="10"/>
      <c r="J262" s="10"/>
      <c r="K262" s="10"/>
    </row>
    <row r="263" spans="1:11" x14ac:dyDescent="0.15">
      <c r="A263" s="27" t="s">
        <v>182</v>
      </c>
      <c r="C263" s="10"/>
      <c r="D263" s="10"/>
      <c r="E263" s="10"/>
      <c r="F263" s="10"/>
      <c r="G263" s="10"/>
      <c r="H263" s="10"/>
      <c r="I263" s="10"/>
      <c r="J263" s="10"/>
      <c r="K263" s="10"/>
    </row>
    <row r="264" spans="1:11" x14ac:dyDescent="0.15">
      <c r="A264" s="10"/>
      <c r="C264" s="10"/>
      <c r="D264" s="10"/>
      <c r="E264" s="10"/>
      <c r="F264" s="10"/>
      <c r="G264" s="10"/>
      <c r="H264" s="10"/>
      <c r="I264" s="10"/>
      <c r="J264" s="10"/>
      <c r="K264" s="10"/>
    </row>
    <row r="265" spans="1:11" x14ac:dyDescent="0.15">
      <c r="A265" s="27" t="s">
        <v>183</v>
      </c>
      <c r="C265" s="10"/>
      <c r="D265" s="10"/>
      <c r="E265" s="10"/>
      <c r="F265" s="10"/>
      <c r="G265" s="10"/>
      <c r="H265" s="10"/>
      <c r="I265" s="10"/>
      <c r="J265" s="10"/>
      <c r="K265" s="10"/>
    </row>
    <row r="266" spans="1:11" x14ac:dyDescent="0.15">
      <c r="A266" s="10"/>
      <c r="C266" s="10"/>
      <c r="D266" s="10"/>
      <c r="E266" s="10"/>
      <c r="F266" s="10"/>
      <c r="G266" s="10"/>
      <c r="H266" s="10"/>
      <c r="I266" s="10"/>
      <c r="J266" s="10"/>
      <c r="K266" s="10"/>
    </row>
    <row r="267" spans="1:11" x14ac:dyDescent="0.15">
      <c r="A267" s="27" t="s">
        <v>184</v>
      </c>
      <c r="C267" s="10"/>
      <c r="D267" s="10"/>
      <c r="E267" s="10"/>
      <c r="F267" s="10"/>
      <c r="G267" s="10"/>
      <c r="H267" s="10"/>
      <c r="I267" s="10"/>
      <c r="J267" s="10"/>
      <c r="K267" s="10"/>
    </row>
    <row r="268" spans="1:11" x14ac:dyDescent="0.15">
      <c r="A268" s="10"/>
      <c r="C268" s="10"/>
      <c r="D268" s="10"/>
      <c r="E268" s="10"/>
      <c r="F268" s="10"/>
      <c r="G268" s="10"/>
      <c r="H268" s="10"/>
      <c r="I268" s="10"/>
      <c r="J268" s="10"/>
      <c r="K268" s="10"/>
    </row>
    <row r="269" spans="1:11" x14ac:dyDescent="0.15">
      <c r="A269" s="27" t="s">
        <v>185</v>
      </c>
      <c r="C269" s="10"/>
      <c r="D269" s="10"/>
      <c r="E269" s="10"/>
      <c r="F269" s="10"/>
      <c r="G269" s="10"/>
      <c r="H269" s="10"/>
      <c r="I269" s="10"/>
      <c r="J269" s="10"/>
      <c r="K269" s="10"/>
    </row>
    <row r="270" spans="1:11" x14ac:dyDescent="0.15">
      <c r="A270" s="10"/>
      <c r="C270" s="10"/>
      <c r="D270" s="10"/>
      <c r="E270" s="10"/>
      <c r="F270" s="10"/>
      <c r="G270" s="10"/>
      <c r="H270" s="10"/>
      <c r="I270" s="10"/>
      <c r="J270" s="10"/>
      <c r="K270" s="10"/>
    </row>
    <row r="271" spans="1:11" x14ac:dyDescent="0.15">
      <c r="A271" s="27" t="s">
        <v>186</v>
      </c>
      <c r="C271" s="10"/>
      <c r="D271" s="10"/>
      <c r="E271" s="10"/>
      <c r="F271" s="10"/>
      <c r="G271" s="10"/>
      <c r="H271" s="10"/>
      <c r="I271" s="10"/>
      <c r="J271" s="10"/>
      <c r="K271" s="10"/>
    </row>
    <row r="272" spans="1:11" x14ac:dyDescent="0.15">
      <c r="A272" s="10"/>
      <c r="C272" s="10"/>
      <c r="D272" s="10"/>
      <c r="E272" s="10"/>
      <c r="F272" s="10"/>
      <c r="G272" s="10"/>
      <c r="H272" s="10"/>
      <c r="I272" s="10"/>
      <c r="J272" s="10"/>
      <c r="K272" s="10"/>
    </row>
    <row r="273" spans="1:11" x14ac:dyDescent="0.15">
      <c r="A273" s="27" t="s">
        <v>187</v>
      </c>
      <c r="C273" s="10"/>
      <c r="D273" s="10"/>
      <c r="E273" s="10"/>
      <c r="F273" s="10"/>
      <c r="G273" s="10"/>
      <c r="H273" s="10"/>
      <c r="I273" s="10"/>
      <c r="J273" s="10"/>
      <c r="K273" s="10"/>
    </row>
    <row r="274" spans="1:11" x14ac:dyDescent="0.15">
      <c r="A274" s="10"/>
      <c r="C274" s="10"/>
      <c r="D274" s="10"/>
      <c r="E274" s="10"/>
      <c r="F274" s="10"/>
      <c r="G274" s="10"/>
      <c r="H274" s="10"/>
      <c r="I274" s="10"/>
      <c r="J274" s="10"/>
      <c r="K274" s="10"/>
    </row>
    <row r="275" spans="1:11" x14ac:dyDescent="0.15">
      <c r="A275" s="27" t="s">
        <v>188</v>
      </c>
      <c r="C275" s="10"/>
      <c r="D275" s="10"/>
      <c r="E275" s="10"/>
      <c r="F275" s="10"/>
      <c r="G275" s="10"/>
      <c r="H275" s="10"/>
      <c r="I275" s="10"/>
      <c r="J275" s="10"/>
      <c r="K275" s="10"/>
    </row>
    <row r="276" spans="1:11" x14ac:dyDescent="0.15">
      <c r="A276" s="10"/>
      <c r="C276" s="10"/>
      <c r="D276" s="10"/>
      <c r="E276" s="10"/>
      <c r="F276" s="10"/>
      <c r="G276" s="10"/>
      <c r="H276" s="10"/>
      <c r="I276" s="10"/>
      <c r="J276" s="10"/>
      <c r="K276" s="10"/>
    </row>
    <row r="277" spans="1:11" x14ac:dyDescent="0.15">
      <c r="A277" s="27" t="s">
        <v>189</v>
      </c>
      <c r="C277" s="10"/>
      <c r="D277" s="10"/>
      <c r="E277" s="10"/>
      <c r="F277" s="10"/>
      <c r="G277" s="10"/>
      <c r="H277" s="10"/>
      <c r="I277" s="10"/>
      <c r="J277" s="10"/>
      <c r="K277" s="10"/>
    </row>
    <row r="278" spans="1:11" x14ac:dyDescent="0.15">
      <c r="A278" s="10"/>
      <c r="C278" s="10"/>
      <c r="D278" s="10"/>
      <c r="E278" s="10"/>
      <c r="F278" s="10"/>
      <c r="G278" s="10"/>
      <c r="H278" s="10"/>
      <c r="I278" s="10"/>
      <c r="J278" s="10"/>
      <c r="K278" s="10"/>
    </row>
    <row r="279" spans="1:11" x14ac:dyDescent="0.15">
      <c r="A279" s="27" t="s">
        <v>190</v>
      </c>
      <c r="C279" s="10"/>
      <c r="D279" s="10"/>
      <c r="E279" s="10"/>
      <c r="F279" s="10"/>
      <c r="G279" s="10"/>
      <c r="H279" s="10"/>
      <c r="I279" s="10"/>
      <c r="J279" s="10"/>
      <c r="K279" s="10"/>
    </row>
    <row r="280" spans="1:11" x14ac:dyDescent="0.15">
      <c r="A280" s="10"/>
      <c r="C280" s="10"/>
      <c r="D280" s="10"/>
      <c r="E280" s="10"/>
      <c r="F280" s="10"/>
      <c r="G280" s="10"/>
      <c r="H280" s="10"/>
      <c r="I280" s="10"/>
      <c r="J280" s="10"/>
      <c r="K280" s="10"/>
    </row>
    <row r="281" spans="1:11" x14ac:dyDescent="0.15">
      <c r="A281" s="27" t="s">
        <v>191</v>
      </c>
      <c r="C281" s="10"/>
      <c r="D281" s="10"/>
      <c r="E281" s="10"/>
      <c r="F281" s="10"/>
      <c r="G281" s="10"/>
      <c r="H281" s="10"/>
      <c r="I281" s="10"/>
      <c r="J281" s="10"/>
      <c r="K281" s="10"/>
    </row>
    <row r="282" spans="1:11" x14ac:dyDescent="0.15">
      <c r="A282" s="10"/>
      <c r="C282" s="10"/>
      <c r="D282" s="10"/>
      <c r="E282" s="10"/>
      <c r="F282" s="10"/>
      <c r="G282" s="10"/>
      <c r="H282" s="10"/>
      <c r="I282" s="10"/>
      <c r="J282" s="10"/>
      <c r="K282" s="10"/>
    </row>
    <row r="283" spans="1:11" x14ac:dyDescent="0.15">
      <c r="A283" s="27" t="s">
        <v>192</v>
      </c>
      <c r="C283" s="10"/>
      <c r="D283" s="10"/>
      <c r="E283" s="10"/>
      <c r="F283" s="10"/>
      <c r="G283" s="10"/>
      <c r="H283" s="10"/>
      <c r="I283" s="10"/>
      <c r="J283" s="10"/>
      <c r="K283" s="10"/>
    </row>
    <row r="284" spans="1:11" x14ac:dyDescent="0.15">
      <c r="A284" s="10"/>
      <c r="C284" s="10"/>
      <c r="D284" s="10"/>
      <c r="E284" s="10"/>
      <c r="F284" s="10"/>
      <c r="G284" s="10"/>
      <c r="H284" s="10"/>
      <c r="I284" s="10"/>
      <c r="J284" s="10"/>
      <c r="K284" s="10"/>
    </row>
    <row r="285" spans="1:11" x14ac:dyDescent="0.15">
      <c r="A285" s="27" t="s">
        <v>193</v>
      </c>
      <c r="C285" s="10"/>
      <c r="D285" s="10"/>
      <c r="E285" s="10"/>
      <c r="F285" s="10"/>
      <c r="G285" s="10"/>
      <c r="H285" s="10"/>
      <c r="I285" s="10"/>
      <c r="J285" s="10"/>
      <c r="K285" s="10"/>
    </row>
    <row r="286" spans="1:11" x14ac:dyDescent="0.15">
      <c r="A286" s="10"/>
      <c r="C286" s="10"/>
      <c r="D286" s="10"/>
      <c r="E286" s="10"/>
      <c r="F286" s="10"/>
      <c r="G286" s="10"/>
      <c r="H286" s="10"/>
      <c r="I286" s="10"/>
      <c r="J286" s="10"/>
      <c r="K286" s="10"/>
    </row>
    <row r="287" spans="1:11" x14ac:dyDescent="0.15">
      <c r="A287" s="27" t="s">
        <v>194</v>
      </c>
      <c r="C287" s="10"/>
      <c r="D287" s="10"/>
      <c r="E287" s="10"/>
      <c r="F287" s="10"/>
      <c r="G287" s="10"/>
      <c r="H287" s="10"/>
      <c r="I287" s="10"/>
      <c r="J287" s="10"/>
      <c r="K287" s="10"/>
    </row>
    <row r="288" spans="1:11" x14ac:dyDescent="0.15">
      <c r="A288" s="10"/>
      <c r="C288" s="10"/>
      <c r="D288" s="10"/>
      <c r="E288" s="10"/>
      <c r="F288" s="10"/>
      <c r="G288" s="10"/>
      <c r="H288" s="10"/>
      <c r="I288" s="10"/>
      <c r="J288" s="10"/>
      <c r="K288" s="10"/>
    </row>
    <row r="289" spans="1:11" x14ac:dyDescent="0.15">
      <c r="A289" s="27" t="s">
        <v>195</v>
      </c>
      <c r="C289" s="10"/>
      <c r="D289" s="10"/>
      <c r="E289" s="10"/>
      <c r="F289" s="10"/>
      <c r="G289" s="10"/>
      <c r="H289" s="10"/>
      <c r="I289" s="10"/>
      <c r="J289" s="10"/>
      <c r="K289" s="10"/>
    </row>
    <row r="290" spans="1:11" x14ac:dyDescent="0.15">
      <c r="A290" s="10"/>
      <c r="C290" s="10"/>
      <c r="D290" s="10"/>
      <c r="E290" s="10"/>
      <c r="F290" s="10"/>
      <c r="G290" s="10"/>
      <c r="H290" s="10"/>
      <c r="I290" s="10"/>
      <c r="J290" s="10"/>
      <c r="K290" s="10"/>
    </row>
    <row r="291" spans="1:11" x14ac:dyDescent="0.15">
      <c r="A291" s="27" t="s">
        <v>196</v>
      </c>
      <c r="C291" s="10"/>
      <c r="D291" s="10"/>
      <c r="E291" s="10"/>
      <c r="F291" s="10"/>
      <c r="G291" s="10"/>
      <c r="H291" s="10"/>
      <c r="I291" s="10"/>
      <c r="J291" s="10"/>
      <c r="K291" s="10"/>
    </row>
    <row r="292" spans="1:11" x14ac:dyDescent="0.15">
      <c r="A292" s="10"/>
      <c r="C292" s="10"/>
      <c r="D292" s="10"/>
      <c r="E292" s="10"/>
      <c r="F292" s="10"/>
      <c r="G292" s="10"/>
      <c r="H292" s="10"/>
      <c r="I292" s="10"/>
      <c r="J292" s="10"/>
      <c r="K292" s="10"/>
    </row>
    <row r="293" spans="1:11" x14ac:dyDescent="0.15">
      <c r="A293" s="27" t="s">
        <v>197</v>
      </c>
      <c r="C293" s="10"/>
      <c r="D293" s="10"/>
      <c r="E293" s="10"/>
      <c r="F293" s="10"/>
      <c r="G293" s="10"/>
      <c r="H293" s="10"/>
      <c r="I293" s="10"/>
      <c r="J293" s="10"/>
      <c r="K293" s="10"/>
    </row>
  </sheetData>
  <mergeCells count="6">
    <mergeCell ref="A3:L3"/>
    <mergeCell ref="A4:L4"/>
    <mergeCell ref="B5:D5"/>
    <mergeCell ref="E5:G5"/>
    <mergeCell ref="H5:I5"/>
    <mergeCell ref="J5:L5"/>
  </mergeCells>
  <hyperlinks>
    <hyperlink ref="A207" r:id="rId1" display="https://taxfoundation.org/tax-basics/payroll-tax/" xr:uid="{1737F031-B68E-144B-9CCC-C5B9E6B7A6B6}"/>
    <hyperlink ref="A213" r:id="rId2" display="https://taxfoundation.org/tax-basics/inflation/" xr:uid="{8574C33B-8255-AF43-B06E-D523534DF14C}"/>
    <hyperlink ref="A217" r:id="rId3" display="https://taxfoundation.org/tax-basics/itemized-deduction/" xr:uid="{376D5ED5-3AAC-684B-87DC-07F21077CF61}"/>
    <hyperlink ref="B1" r:id="rId4" xr:uid="{0F523627-C24C-F249-A37A-7B233B7A6E87}"/>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RSU Tax Calculator</vt:lpstr>
      <vt:lpstr>Federal Tax Rates 2022</vt:lpstr>
      <vt:lpstr>State Tax Rates</vt:lpstr>
      <vt:lpstr>'RSU Tax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Isaac Presley</cp:lastModifiedBy>
  <cp:lastPrinted>2022-07-18T13:22:03Z</cp:lastPrinted>
  <dcterms:created xsi:type="dcterms:W3CDTF">2022-07-15T18:50:42Z</dcterms:created>
  <dcterms:modified xsi:type="dcterms:W3CDTF">2022-07-18T13:22:53Z</dcterms:modified>
</cp:coreProperties>
</file>